
<file path=[Content_Types].xml><?xml version="1.0" encoding="utf-8"?>
<Types xmlns="http://schemas.openxmlformats.org/package/2006/content-types">
  <Override PartName="/xl/charts/chart8.xml" ContentType="application/vnd.openxmlformats-officedocument.drawingml.chart+xml"/>
  <Override PartName="/docProps/app.xml" ContentType="application/vnd.openxmlformats-officedocument.extended-properties+xml"/>
  <Override PartName="/xl/worksheets/sheet7.xml" ContentType="application/vnd.openxmlformats-officedocument.spreadsheetml.worksheet+xml"/>
  <Override PartName="/xl/pivotCache/pivotCacheRecords1.xml" ContentType="application/vnd.openxmlformats-officedocument.spreadsheetml.pivotCacheRecords+xml"/>
  <Override PartName="/xl/charts/chart9.xml" ContentType="application/vnd.openxmlformats-officedocument.drawingml.chart+xml"/>
  <Override PartName="/xl/pivotCache/pivotCacheRecords3.xml" ContentType="application/vnd.openxmlformats-officedocument.spreadsheetml.pivotCacheRecords+xml"/>
  <Override PartName="/xl/charts/chart13.xml" ContentType="application/vnd.openxmlformats-officedocument.drawingml.chart+xml"/>
  <Override PartName="/xl/pivotTables/pivotTable9.xml" ContentType="application/vnd.openxmlformats-officedocument.spreadsheetml.pivotTable+xml"/>
  <Override PartName="/xl/charts/chart15.xml" ContentType="application/vnd.openxmlformats-officedocument.drawingml.chart+xml"/>
  <Override PartName="/xl/worksheets/sheet5.xml" ContentType="application/vnd.openxmlformats-officedocument.spreadsheetml.worksheet+xml"/>
  <Override PartName="/xl/calcChain.xml" ContentType="application/vnd.openxmlformats-officedocument.spreadsheetml.calcChain+xml"/>
  <Override PartName="/xl/pivotCache/pivotCacheDefinition1.xml" ContentType="application/vnd.openxmlformats-officedocument.spreadsheetml.pivotCacheDefinition+xml"/>
  <Override PartName="/xl/workbook.xml" ContentType="application/vnd.openxmlformats-officedocument.spreadsheetml.sheet.main+xml"/>
  <Override PartName="/xl/charts/chart3.xml" ContentType="application/vnd.openxmlformats-officedocument.drawingml.chart+xml"/>
  <Default Extension="xml" ContentType="application/xml"/>
  <Override PartName="/xl/charts/chart11.xml" ContentType="application/vnd.openxmlformats-officedocument.drawingml.chart+xml"/>
  <Override PartName="/xl/pivotTables/pivotTable4.xml" ContentType="application/vnd.openxmlformats-officedocument.spreadsheetml.pivotTable+xml"/>
  <Override PartName="/xl/charts/chart1.xml" ContentType="application/vnd.openxmlformats-officedocument.drawingml.chart+xml"/>
  <Override PartName="/xl/worksheets/sheet6.xml" ContentType="application/vnd.openxmlformats-officedocument.spreadsheetml.worksheet+xml"/>
  <Override PartName="/xl/pivotCache/pivotCacheDefinition3.xml" ContentType="application/vnd.openxmlformats-officedocument.spreadsheetml.pivotCacheDefinition+xml"/>
  <Override PartName="/xl/styles.xml" ContentType="application/vnd.openxmlformats-officedocument.spreadsheetml.styles+xml"/>
  <Override PartName="/xl/charts/chart16.xml" ContentType="application/vnd.openxmlformats-officedocument.drawingml.chart+xml"/>
  <Override PartName="/xl/pivotCache/pivotCacheDefinition2.xml" ContentType="application/vnd.openxmlformats-officedocument.spreadsheetml.pivotCacheDefinition+xml"/>
  <Override PartName="/xl/worksheets/sheet1.xml" ContentType="application/vnd.openxmlformats-officedocument.spreadsheetml.worksheet+xml"/>
  <Override PartName="/xl/charts/chart7.xml" ContentType="application/vnd.openxmlformats-officedocument.drawingml.chart+xml"/>
  <Override PartName="/xl/worksheets/sheet2.xml" ContentType="application/vnd.openxmlformats-officedocument.spreadsheetml.worksheet+xml"/>
  <Override PartName="/xl/pivotTables/pivotTable2.xml" ContentType="application/vnd.openxmlformats-officedocument.spreadsheetml.pivotTable+xml"/>
  <Override PartName="/xl/pivotCache/pivotCacheRecords4.xml" ContentType="application/vnd.openxmlformats-officedocument.spreadsheetml.pivotCacheRecords+xml"/>
  <Override PartName="/xl/pivotTables/pivotTable6.xml" ContentType="application/vnd.openxmlformats-officedocument.spreadsheetml.pivotTable+xml"/>
  <Override PartName="/xl/pivotTables/pivotTable7.xml" ContentType="application/vnd.openxmlformats-officedocument.spreadsheetml.pivotTable+xml"/>
  <Override PartName="/xl/charts/chart2.xml" ContentType="application/vnd.openxmlformats-officedocument.drawingml.chart+xml"/>
  <Override PartName="/xl/pivotTables/pivotTable3.xml" ContentType="application/vnd.openxmlformats-officedocument.spreadsheetml.pivotTable+xml"/>
  <Override PartName="/xl/charts/chart14.xml" ContentType="application/vnd.openxmlformats-officedocument.drawingml.chart+xml"/>
  <Override PartName="/xl/charts/chart17.xml" ContentType="application/vnd.openxmlformats-officedocument.drawingml.chart+xml"/>
  <Default Extension="vml" ContentType="application/vnd.openxmlformats-officedocument.vmlDrawing"/>
  <Override PartName="/xl/charts/chart4.xml" ContentType="application/vnd.openxmlformats-officedocument.drawingml.chart+xml"/>
  <Override PartName="/xl/pivotTables/pivotTable5.xml" ContentType="application/vnd.openxmlformats-officedocument.spreadsheetml.pivotTable+xml"/>
  <Override PartName="/xl/charts/chart18.xml" ContentType="application/vnd.openxmlformats-officedocument.drawingml.chart+xml"/>
  <Override PartName="/xl/pivotCache/pivotCacheDefinition4.xml" ContentType="application/vnd.openxmlformats-officedocument.spreadsheetml.pivotCacheDefinition+xml"/>
  <Override PartName="/docProps/core.xml" ContentType="application/vnd.openxmlformats-package.core-properties+xml"/>
  <Override PartName="/xl/pivotCache/pivotCacheRecords2.xml" ContentType="application/vnd.openxmlformats-officedocument.spreadsheetml.pivotCacheRecords+xml"/>
  <Override PartName="/xl/worksheets/sheet3.xml" ContentType="application/vnd.openxmlformats-officedocument.spreadsheetml.worksheet+xml"/>
  <Override PartName="/xl/theme/theme1.xml" ContentType="application/vnd.openxmlformats-officedocument.theme+xml"/>
  <Override PartName="/xl/worksheets/sheet4.xml" ContentType="application/vnd.openxmlformats-officedocument.spreadsheetml.worksheet+xml"/>
  <Override PartName="/xl/charts/chart6.xml" ContentType="application/vnd.openxmlformats-officedocument.drawingml.chart+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8.xml" ContentType="application/vnd.openxmlformats-officedocument.spreadsheetml.pivotTable+xml"/>
  <Override PartName="/xl/pivotTables/pivotTable10.xml" ContentType="application/vnd.openxmlformats-officedocument.spreadsheetml.pivotTable+xml"/>
  <Default Extension="rels" ContentType="application/vnd.openxmlformats-package.relationships+xml"/>
  <Override PartName="/xl/charts/chart10.xml" ContentType="application/vnd.openxmlformats-officedocument.drawingml.chart+xml"/>
  <Override PartName="/xl/drawings/drawing1.xml" ContentType="application/vnd.openxmlformats-officedocument.drawing+xml"/>
  <Override PartName="/xl/charts/chart5.xml" ContentType="application/vnd.openxmlformats-officedocument.drawingml.chart+xml"/>
  <Override PartName="/xl/pivotTables/pivotTable11.xml" ContentType="application/vnd.openxmlformats-officedocument.spreadsheetml.pivotTable+xml"/>
  <Override PartName="/xl/charts/chart12.xml" ContentType="application/vnd.openxmlformats-officedocument.drawingml.chart+xml"/>
</Types>
</file>

<file path=_rels/.rels><?xml version="1.0" encoding="UTF-8" standalone="yes"?>
<Relationships xmlns="http://schemas.openxmlformats.org/package/2006/relationships"><Relationship Id="rId2" Type="http://schemas.openxmlformats.org/package/2006/relationships/metadata/core-properties" Target="docProps/core.xml"/><Relationship Id="rId3" Type="http://schemas.openxmlformats.org/officeDocument/2006/relationships/extended-properties" Target="docProps/app.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140" yWindow="-40" windowWidth="36860" windowHeight="22440" tabRatio="500"/>
  </bookViews>
  <sheets>
    <sheet name="Report" sheetId="2" r:id="rId1"/>
    <sheet name="FB page - Data" sheetId="1" r:id="rId2"/>
    <sheet name="FB posts - DATA" sheetId="5" r:id="rId3"/>
    <sheet name="FB Posts - aggregate" sheetId="7" r:id="rId4"/>
    <sheet name="eNews open - DATA" sheetId="6" r:id="rId5"/>
    <sheet name="eNews click-DATA" sheetId="3" r:id="rId6"/>
    <sheet name="eNews - aggregate" sheetId="4" r:id="rId7"/>
  </sheets>
  <definedNames>
    <definedName name="_xlnm._FilterDatabase" localSheetId="5" hidden="1">'eNews click-DATA'!$A$1:$K$1</definedName>
    <definedName name="_xlnm._FilterDatabase" localSheetId="4" hidden="1">'eNews open - DATA'!$A$1:$S$1</definedName>
    <definedName name="_xlnm._FilterDatabase" localSheetId="1" hidden="1">'FB page - Data'!$A$1:$N$210</definedName>
    <definedName name="_xlnm._FilterDatabase" localSheetId="2" hidden="1">'FB posts - DATA'!$A$1:$R$1</definedName>
  </definedNames>
  <calcPr calcId="130407" concurrentCalc="0"/>
  <pivotCaches>
    <pivotCache cacheId="11" r:id="rId8"/>
    <pivotCache cacheId="9" r:id="rId9"/>
    <pivotCache cacheId="14" r:id="rId10"/>
    <pivotCache cacheId="24" r:id="rId11"/>
  </pivotCaches>
  <extLst>
    <ext xmlns:mx="http://schemas.microsoft.com/office/mac/excel/2008/main" uri="http://schemas.microsoft.com/office/mac/excel/2008/main">
      <mx:ArchID Flags="2"/>
    </ext>
  </extLst>
</workbook>
</file>

<file path=xl/calcChain.xml><?xml version="1.0" encoding="utf-8"?>
<calcChain xmlns="http://schemas.openxmlformats.org/spreadsheetml/2006/main">
  <c r="Y15" i="4"/>
  <c r="V32"/>
  <c r="Y14"/>
  <c r="Y13"/>
  <c r="Y12"/>
  <c r="Y11"/>
  <c r="Y10"/>
  <c r="Y9"/>
  <c r="Y8"/>
  <c r="Y7"/>
  <c r="Y6"/>
  <c r="Y5"/>
  <c r="H5"/>
  <c r="G5"/>
  <c r="I5"/>
  <c r="H6"/>
  <c r="G6"/>
  <c r="I6"/>
  <c r="H7"/>
  <c r="G7"/>
  <c r="I7"/>
  <c r="H8"/>
  <c r="G8"/>
  <c r="I8"/>
  <c r="H9"/>
  <c r="G9"/>
  <c r="I9"/>
  <c r="H10"/>
  <c r="G10"/>
  <c r="I10"/>
  <c r="H11"/>
  <c r="G11"/>
  <c r="I11"/>
  <c r="H12"/>
  <c r="G12"/>
  <c r="I12"/>
  <c r="H13"/>
  <c r="G13"/>
  <c r="I13"/>
  <c r="H14"/>
  <c r="G14"/>
  <c r="I14"/>
  <c r="H15"/>
  <c r="G15"/>
  <c r="I15"/>
  <c r="H16"/>
  <c r="G16"/>
  <c r="I16"/>
  <c r="H4"/>
  <c r="G4"/>
  <c r="I4"/>
  <c r="Q14"/>
  <c r="P14"/>
  <c r="R14"/>
  <c r="Q13"/>
  <c r="P13"/>
  <c r="R13"/>
  <c r="Q12"/>
  <c r="P12"/>
  <c r="R12"/>
  <c r="Q11"/>
  <c r="P11"/>
  <c r="R11"/>
  <c r="Q10"/>
  <c r="P10"/>
  <c r="R10"/>
  <c r="U7" i="6"/>
  <c r="U6"/>
  <c r="U5"/>
  <c r="U4"/>
  <c r="U3"/>
  <c r="U2"/>
  <c r="T7"/>
  <c r="T6"/>
  <c r="T5"/>
  <c r="T4"/>
  <c r="T3"/>
  <c r="T2"/>
  <c r="L143" i="1"/>
  <c r="L112"/>
  <c r="M143"/>
  <c r="N143"/>
  <c r="N112"/>
  <c r="O143"/>
  <c r="N175"/>
  <c r="O175"/>
  <c r="N206"/>
  <c r="O206"/>
  <c r="N210"/>
  <c r="O210"/>
  <c r="D206"/>
  <c r="D175"/>
  <c r="E206"/>
  <c r="L175"/>
  <c r="M175"/>
  <c r="L206"/>
  <c r="M206"/>
  <c r="L210"/>
  <c r="M210"/>
  <c r="N48"/>
  <c r="N80"/>
  <c r="O80"/>
  <c r="O112"/>
  <c r="N17"/>
  <c r="O48"/>
  <c r="D48"/>
  <c r="D17"/>
  <c r="E48"/>
  <c r="L48"/>
  <c r="L80"/>
  <c r="M80"/>
  <c r="M112"/>
  <c r="L17"/>
  <c r="M48"/>
  <c r="D80"/>
  <c r="E80"/>
  <c r="D112"/>
  <c r="E112"/>
  <c r="D143"/>
  <c r="E143"/>
  <c r="E175"/>
  <c r="D210"/>
  <c r="E210"/>
  <c r="D211"/>
  <c r="N211"/>
  <c r="L211"/>
  <c r="K17"/>
  <c r="K48"/>
  <c r="K80"/>
  <c r="K112"/>
  <c r="K143"/>
  <c r="K175"/>
  <c r="K206"/>
  <c r="K211"/>
  <c r="G17"/>
  <c r="G48"/>
  <c r="G80"/>
  <c r="G112"/>
  <c r="G143"/>
  <c r="G175"/>
  <c r="G206"/>
  <c r="G211"/>
  <c r="K210"/>
  <c r="G210"/>
  <c r="BE30" i="7"/>
  <c r="BE31"/>
  <c r="BE29"/>
  <c r="BD30"/>
  <c r="BD31"/>
  <c r="BD29"/>
  <c r="BC31"/>
  <c r="BC30"/>
  <c r="BC29"/>
  <c r="BB31"/>
  <c r="BB30"/>
  <c r="BB29"/>
  <c r="BA31"/>
  <c r="BA30"/>
  <c r="BA29"/>
  <c r="AX4"/>
  <c r="AX5"/>
  <c r="AX6"/>
  <c r="AX7"/>
  <c r="AX8"/>
  <c r="AX9"/>
  <c r="AX10"/>
  <c r="AX11"/>
  <c r="AX12"/>
  <c r="AX13"/>
  <c r="AX3"/>
  <c r="AW4"/>
  <c r="AW5"/>
  <c r="AW6"/>
  <c r="AW7"/>
  <c r="AW8"/>
  <c r="AW9"/>
  <c r="AW10"/>
  <c r="AW11"/>
  <c r="AW12"/>
  <c r="AW13"/>
  <c r="AW3"/>
  <c r="AV13"/>
  <c r="AV12"/>
  <c r="AV11"/>
  <c r="AV10"/>
  <c r="AV9"/>
  <c r="AV8"/>
  <c r="AV7"/>
  <c r="AV6"/>
  <c r="AV5"/>
  <c r="AV4"/>
  <c r="AV3"/>
  <c r="AU13"/>
  <c r="AU12"/>
  <c r="AU11"/>
  <c r="AU10"/>
  <c r="AU9"/>
  <c r="AU8"/>
  <c r="AU7"/>
  <c r="AU6"/>
  <c r="AU5"/>
  <c r="AU4"/>
  <c r="AU3"/>
  <c r="AT13"/>
  <c r="AT12"/>
  <c r="AT11"/>
  <c r="AT10"/>
  <c r="AT9"/>
  <c r="AT8"/>
  <c r="AT7"/>
  <c r="AT6"/>
  <c r="AT5"/>
  <c r="AT4"/>
  <c r="AT3"/>
  <c r="AJ66"/>
  <c r="AK66"/>
  <c r="AM66"/>
  <c r="AJ67"/>
  <c r="AK67"/>
  <c r="AM67"/>
  <c r="AJ68"/>
  <c r="AK68"/>
  <c r="AM68"/>
  <c r="AJ69"/>
  <c r="AK69"/>
  <c r="AM69"/>
  <c r="AJ70"/>
  <c r="AK70"/>
  <c r="AM70"/>
  <c r="AJ71"/>
  <c r="AK71"/>
  <c r="AM71"/>
  <c r="AJ72"/>
  <c r="AK72"/>
  <c r="AM72"/>
  <c r="AJ73"/>
  <c r="AK73"/>
  <c r="AM73"/>
  <c r="AJ74"/>
  <c r="AK74"/>
  <c r="AM74"/>
  <c r="AJ75"/>
  <c r="AK75"/>
  <c r="AM75"/>
  <c r="AJ65"/>
  <c r="AK65"/>
  <c r="AM65"/>
  <c r="AI66"/>
  <c r="AL66"/>
  <c r="AI67"/>
  <c r="AL67"/>
  <c r="AI68"/>
  <c r="AL68"/>
  <c r="AI69"/>
  <c r="AL69"/>
  <c r="AI70"/>
  <c r="AL70"/>
  <c r="AI71"/>
  <c r="AL71"/>
  <c r="AI72"/>
  <c r="AL72"/>
  <c r="AI73"/>
  <c r="AL73"/>
  <c r="AI74"/>
  <c r="AL74"/>
  <c r="AI75"/>
  <c r="AL75"/>
  <c r="AI65"/>
  <c r="AL65"/>
  <c r="AC61"/>
  <c r="AD61"/>
  <c r="AF61"/>
  <c r="AC62"/>
  <c r="AD62"/>
  <c r="AF62"/>
  <c r="AC63"/>
  <c r="AD63"/>
  <c r="AF63"/>
  <c r="AC64"/>
  <c r="AD64"/>
  <c r="AF64"/>
  <c r="AC65"/>
  <c r="AD65"/>
  <c r="AF65"/>
  <c r="AC66"/>
  <c r="AD66"/>
  <c r="AF66"/>
  <c r="AC67"/>
  <c r="AD67"/>
  <c r="AF67"/>
  <c r="AC68"/>
  <c r="AD68"/>
  <c r="AF68"/>
  <c r="AC69"/>
  <c r="AD69"/>
  <c r="AF69"/>
  <c r="AC60"/>
  <c r="AD60"/>
  <c r="AF60"/>
  <c r="AB61"/>
  <c r="AE61"/>
  <c r="AB62"/>
  <c r="AE62"/>
  <c r="AB63"/>
  <c r="AE63"/>
  <c r="AB64"/>
  <c r="AE64"/>
  <c r="AB65"/>
  <c r="AE65"/>
  <c r="AB66"/>
  <c r="AE66"/>
  <c r="AB67"/>
  <c r="AE67"/>
  <c r="AB68"/>
  <c r="AE68"/>
  <c r="AB69"/>
  <c r="AE69"/>
  <c r="AB60"/>
  <c r="AE60"/>
  <c r="U53"/>
  <c r="V53"/>
  <c r="X53"/>
  <c r="U54"/>
  <c r="V54"/>
  <c r="X54"/>
  <c r="U55"/>
  <c r="V55"/>
  <c r="X55"/>
  <c r="U56"/>
  <c r="V56"/>
  <c r="X56"/>
  <c r="U57"/>
  <c r="V57"/>
  <c r="X57"/>
  <c r="U58"/>
  <c r="V58"/>
  <c r="X58"/>
  <c r="U59"/>
  <c r="V59"/>
  <c r="X59"/>
  <c r="U52"/>
  <c r="V52"/>
  <c r="X52"/>
  <c r="T53"/>
  <c r="W53"/>
  <c r="T54"/>
  <c r="W54"/>
  <c r="T55"/>
  <c r="W55"/>
  <c r="T56"/>
  <c r="W56"/>
  <c r="T57"/>
  <c r="W57"/>
  <c r="T58"/>
  <c r="W58"/>
  <c r="T59"/>
  <c r="W59"/>
  <c r="T52"/>
  <c r="W52"/>
  <c r="P26"/>
  <c r="P25"/>
  <c r="P24"/>
  <c r="P23"/>
  <c r="P22"/>
  <c r="P21"/>
  <c r="P20"/>
  <c r="P18"/>
  <c r="O28"/>
  <c r="O27"/>
  <c r="O26"/>
  <c r="O22"/>
  <c r="O21"/>
  <c r="O20"/>
  <c r="O18"/>
  <c r="N27"/>
  <c r="N26"/>
  <c r="N25"/>
  <c r="N22"/>
  <c r="N21"/>
  <c r="N20"/>
  <c r="N19"/>
  <c r="N18"/>
  <c r="J29"/>
  <c r="J28"/>
  <c r="J27"/>
  <c r="J26"/>
  <c r="J25"/>
  <c r="J22"/>
  <c r="J21"/>
  <c r="I29"/>
  <c r="I28"/>
  <c r="I26"/>
  <c r="I25"/>
  <c r="I23"/>
  <c r="I21"/>
  <c r="I20"/>
  <c r="H29"/>
  <c r="H28"/>
  <c r="H26"/>
  <c r="H24"/>
  <c r="H21"/>
  <c r="H20"/>
  <c r="D23"/>
  <c r="D22"/>
  <c r="D21"/>
  <c r="D20"/>
  <c r="D19"/>
  <c r="D18"/>
  <c r="D17"/>
  <c r="D16"/>
  <c r="C23"/>
  <c r="C22"/>
  <c r="C21"/>
  <c r="C20"/>
  <c r="C19"/>
  <c r="C18"/>
  <c r="C16"/>
  <c r="B23"/>
  <c r="B22"/>
  <c r="B20"/>
  <c r="B18"/>
  <c r="B16"/>
</calcChain>
</file>

<file path=xl/sharedStrings.xml><?xml version="1.0" encoding="utf-8"?>
<sst xmlns="http://schemas.openxmlformats.org/spreadsheetml/2006/main" count="2281" uniqueCount="624">
  <si>
    <t xml:space="preserve">Today, we unveiled the School Readiness Action Plan for Austin/Travis County- a strategic 3-year plan to fundamentally change the landscape of care and education for our youngest community members. Read more: http://bit.ly/KWJjdv   Like this status if you support our early childhood efforts! </t>
    <phoneticPr fontId="5" type="noConversion"/>
  </si>
  <si>
    <t>FY 2012 Q4</t>
  </si>
  <si>
    <t>FY 2012 Q4</t>
    <phoneticPr fontId="5" type="noConversion"/>
  </si>
  <si>
    <t>Count of Post Message</t>
  </si>
  <si>
    <t>(blank)</t>
    <phoneticPr fontId="5" type="noConversion"/>
  </si>
  <si>
    <t>Facebook Post Metrics</t>
    <phoneticPr fontId="5" type="noConversion"/>
  </si>
  <si>
    <t>Early Childhood</t>
    <phoneticPr fontId="5" type="noConversion"/>
  </si>
  <si>
    <t>Sum of Lifetime Post Viral Reach</t>
  </si>
  <si>
    <t>Sum of Lifetime Post Organic Reach</t>
  </si>
  <si>
    <t>Sum of like</t>
  </si>
  <si>
    <t>Sum of share</t>
  </si>
  <si>
    <t>Sum of comment</t>
  </si>
  <si>
    <t>Total Sum of Lifetime Post Viral Reach</t>
  </si>
  <si>
    <t>Total Sum of Lifetime Post Organic Reach</t>
  </si>
  <si>
    <t>Total Sum of like</t>
  </si>
  <si>
    <t>Total Sum of share</t>
  </si>
  <si>
    <t>Total Sum of comment</t>
  </si>
  <si>
    <t>Reach</t>
    <phoneticPr fontId="5" type="noConversion"/>
  </si>
  <si>
    <t>Action</t>
    <phoneticPr fontId="5" type="noConversion"/>
  </si>
  <si>
    <t>Reach per Post</t>
    <phoneticPr fontId="5" type="noConversion"/>
  </si>
  <si>
    <t>Action per post</t>
    <phoneticPr fontId="5" type="noConversion"/>
  </si>
  <si>
    <t xml:space="preserve"> </t>
    <phoneticPr fontId="5" type="noConversion"/>
  </si>
  <si>
    <t>Total Count of Post Message</t>
  </si>
  <si>
    <t>Donate page</t>
    <phoneticPr fontId="5" type="noConversion"/>
  </si>
  <si>
    <t>Other social site</t>
  </si>
  <si>
    <t>Other social site</t>
    <phoneticPr fontId="5" type="noConversion"/>
  </si>
  <si>
    <t>Other social site</t>
    <phoneticPr fontId="5" type="noConversion"/>
  </si>
  <si>
    <t>Other social site</t>
    <phoneticPr fontId="5" type="noConversion"/>
  </si>
  <si>
    <t>Local media</t>
    <phoneticPr fontId="5" type="noConversion"/>
  </si>
  <si>
    <t>National Media</t>
    <phoneticPr fontId="5" type="noConversion"/>
  </si>
  <si>
    <t>Other</t>
    <phoneticPr fontId="5" type="noConversion"/>
  </si>
  <si>
    <t>Partner wesbite</t>
    <phoneticPr fontId="5" type="noConversion"/>
  </si>
  <si>
    <t>UWATX Website</t>
    <phoneticPr fontId="5" type="noConversion"/>
  </si>
  <si>
    <t>(blank)</t>
    <phoneticPr fontId="5" type="noConversion"/>
  </si>
  <si>
    <t>Other social site</t>
    <phoneticPr fontId="5" type="noConversion"/>
  </si>
  <si>
    <t>FY 2012 Q4</t>
    <phoneticPr fontId="5" type="noConversion"/>
  </si>
  <si>
    <t>FY 2013 Q1</t>
    <phoneticPr fontId="5" type="noConversion"/>
  </si>
  <si>
    <t>FY 2013 Q2</t>
    <phoneticPr fontId="5" type="noConversion"/>
  </si>
  <si>
    <t>Financial Education</t>
    <phoneticPr fontId="5" type="noConversion"/>
  </si>
  <si>
    <t>Staff highlight</t>
  </si>
  <si>
    <t>Staff highlight</t>
    <phoneticPr fontId="5" type="noConversion"/>
  </si>
  <si>
    <t>Y</t>
    <phoneticPr fontId="5" type="noConversion"/>
  </si>
  <si>
    <t>Advisory Board Company</t>
    <phoneticPr fontId="5" type="noConversion"/>
  </si>
  <si>
    <t>N</t>
    <phoneticPr fontId="5" type="noConversion"/>
  </si>
  <si>
    <t>Middle school</t>
    <phoneticPr fontId="5" type="noConversion"/>
  </si>
  <si>
    <t>E3 Alliance</t>
    <phoneticPr fontId="5" type="noConversion"/>
  </si>
  <si>
    <t>Event</t>
    <phoneticPr fontId="5" type="noConversion"/>
  </si>
  <si>
    <t>UWATX website</t>
    <phoneticPr fontId="5" type="noConversion"/>
  </si>
  <si>
    <t>branding Total</t>
  </si>
  <si>
    <t>early childhood Total</t>
  </si>
  <si>
    <t>education Total</t>
  </si>
  <si>
    <t>Financial education Total</t>
  </si>
  <si>
    <t>funding cuts Total</t>
  </si>
  <si>
    <t>middle school Total</t>
  </si>
  <si>
    <t>Philanthropy Total</t>
  </si>
  <si>
    <t>video Total</t>
  </si>
  <si>
    <t>Volunteering Total</t>
  </si>
  <si>
    <t>Percent</t>
    <phoneticPr fontId="5" type="noConversion"/>
  </si>
  <si>
    <t>Hands On</t>
    <phoneticPr fontId="5" type="noConversion"/>
  </si>
  <si>
    <t>WLC</t>
    <phoneticPr fontId="5" type="noConversion"/>
  </si>
  <si>
    <t>Facebook Page Metrics</t>
    <phoneticPr fontId="5" type="noConversion"/>
  </si>
  <si>
    <t>Company highlight</t>
    <phoneticPr fontId="5" type="noConversion"/>
  </si>
  <si>
    <t>Results</t>
    <phoneticPr fontId="5" type="noConversion"/>
  </si>
  <si>
    <t>Philanthropy</t>
    <phoneticPr fontId="5" type="noConversion"/>
  </si>
  <si>
    <t>BC BS</t>
    <phoneticPr fontId="5" type="noConversion"/>
  </si>
  <si>
    <t>Branding</t>
  </si>
  <si>
    <t>Branding</t>
    <phoneticPr fontId="5" type="noConversion"/>
  </si>
  <si>
    <t>What we do</t>
    <phoneticPr fontId="5" type="noConversion"/>
  </si>
  <si>
    <t>Funding Cuts</t>
  </si>
  <si>
    <t>Funding Cuts</t>
    <phoneticPr fontId="5" type="noConversion"/>
  </si>
  <si>
    <t>Funding Cuts</t>
    <phoneticPr fontId="5" type="noConversion"/>
  </si>
  <si>
    <t>Volunteering</t>
    <phoneticPr fontId="5" type="noConversion"/>
  </si>
  <si>
    <t>UPS</t>
    <phoneticPr fontId="5" type="noConversion"/>
  </si>
  <si>
    <t>Staff highlight</t>
    <phoneticPr fontId="5" type="noConversion"/>
  </si>
  <si>
    <t>Staff highlight</t>
    <phoneticPr fontId="5" type="noConversion"/>
  </si>
  <si>
    <t>Ask</t>
    <phoneticPr fontId="5" type="noConversion"/>
  </si>
  <si>
    <t>Company highlight</t>
    <phoneticPr fontId="5" type="noConversion"/>
  </si>
  <si>
    <t>Sneaky Giants</t>
    <phoneticPr fontId="5" type="noConversion"/>
  </si>
  <si>
    <t>Health care</t>
  </si>
  <si>
    <t>Health care</t>
    <phoneticPr fontId="5" type="noConversion"/>
  </si>
  <si>
    <t>National Media</t>
    <phoneticPr fontId="5" type="noConversion"/>
  </si>
  <si>
    <t>N</t>
    <phoneticPr fontId="5" type="noConversion"/>
  </si>
  <si>
    <t>Sneaky Giants</t>
    <phoneticPr fontId="5" type="noConversion"/>
  </si>
  <si>
    <t>IFAF Under 19</t>
    <phoneticPr fontId="5" type="noConversion"/>
  </si>
  <si>
    <t>Deloitte</t>
    <phoneticPr fontId="5" type="noConversion"/>
  </si>
  <si>
    <t>Client story</t>
  </si>
  <si>
    <t>Client story</t>
    <phoneticPr fontId="5" type="noConversion"/>
  </si>
  <si>
    <t>N</t>
    <phoneticPr fontId="5" type="noConversion"/>
  </si>
  <si>
    <t>AVANCE</t>
    <phoneticPr fontId="5" type="noConversion"/>
  </si>
  <si>
    <t>Quarter</t>
  </si>
  <si>
    <t>Quarter</t>
    <phoneticPr fontId="5" type="noConversion"/>
  </si>
  <si>
    <t>FY 2013 Q2</t>
  </si>
  <si>
    <t>FY 2013 Q2</t>
    <phoneticPr fontId="5" type="noConversion"/>
  </si>
  <si>
    <t>FY 2013 Q1</t>
  </si>
  <si>
    <t>FY 2013 Q1</t>
    <phoneticPr fontId="5" type="noConversion"/>
  </si>
  <si>
    <t>CPPP, HEB, ABC, BazaarVoice, CIS, AVANCE</t>
    <phoneticPr fontId="5" type="noConversion"/>
  </si>
  <si>
    <t>Philanthropy</t>
    <phoneticPr fontId="5" type="noConversion"/>
  </si>
  <si>
    <t>Company highlight</t>
  </si>
  <si>
    <t>Company highlight</t>
    <phoneticPr fontId="5" type="noConversion"/>
  </si>
  <si>
    <t>Delivery Start Date</t>
  </si>
  <si>
    <t>Number Sent</t>
  </si>
  <si>
    <t>Hard Bounce Count</t>
  </si>
  <si>
    <t>Hard Bounce Rate (%)</t>
  </si>
  <si>
    <t>Soft Bounce Count</t>
  </si>
  <si>
    <t>Soft Bounce Rate (%)</t>
  </si>
  <si>
    <t>Delivery Count</t>
  </si>
  <si>
    <t>Delivery Rate (%)</t>
  </si>
  <si>
    <t>Open Count</t>
  </si>
  <si>
    <t>Open Rate (%)</t>
  </si>
  <si>
    <t>Clickthrough Count</t>
  </si>
  <si>
    <t>Clickthrough Rate (%)</t>
  </si>
  <si>
    <t>Action Taken Count</t>
  </si>
  <si>
    <t>Action Taken Rate (%)</t>
  </si>
  <si>
    <t>Tell-A-Friend Count</t>
  </si>
  <si>
    <t>Tell-A-Friend Rate (%)</t>
  </si>
  <si>
    <t>Unsubscribe Count</t>
  </si>
  <si>
    <t>Unsubscribe Rate (%)</t>
  </si>
  <si>
    <t>Average Open Rate</t>
    <phoneticPr fontId="5" type="noConversion"/>
  </si>
  <si>
    <t>Average Clickthrough Rate</t>
    <phoneticPr fontId="5" type="noConversion"/>
  </si>
  <si>
    <t>(blank) Total</t>
  </si>
  <si>
    <t>Grand Total</t>
  </si>
  <si>
    <t>Curated Content</t>
    <phoneticPr fontId="5" type="noConversion"/>
  </si>
  <si>
    <t>National Media</t>
  </si>
  <si>
    <t>National Media</t>
    <phoneticPr fontId="5" type="noConversion"/>
  </si>
  <si>
    <t>White Glove Health</t>
    <phoneticPr fontId="5" type="noConversion"/>
  </si>
  <si>
    <t>HEB, Target, Texas Gas, Enterprise</t>
    <phoneticPr fontId="5" type="noConversion"/>
  </si>
  <si>
    <t>Hiring</t>
  </si>
  <si>
    <t>UWATX website</t>
  </si>
  <si>
    <t>UWATX website</t>
    <phoneticPr fontId="5" type="noConversion"/>
  </si>
  <si>
    <t>Employee Campaign</t>
    <phoneticPr fontId="5" type="noConversion"/>
  </si>
  <si>
    <t>Other UW</t>
    <phoneticPr fontId="5" type="noConversion"/>
  </si>
  <si>
    <t>Y</t>
    <phoneticPr fontId="5" type="noConversion"/>
  </si>
  <si>
    <t>UWW</t>
    <phoneticPr fontId="5" type="noConversion"/>
  </si>
  <si>
    <t>N</t>
    <phoneticPr fontId="5" type="noConversion"/>
  </si>
  <si>
    <t>N</t>
    <phoneticPr fontId="5" type="noConversion"/>
  </si>
  <si>
    <t>Navigation Center</t>
    <phoneticPr fontId="5" type="noConversion"/>
  </si>
  <si>
    <t>Hiring</t>
    <phoneticPr fontId="5" type="noConversion"/>
  </si>
  <si>
    <t>N</t>
    <phoneticPr fontId="5" type="noConversion"/>
  </si>
  <si>
    <t>Other</t>
  </si>
  <si>
    <t>Other</t>
    <phoneticPr fontId="5" type="noConversion"/>
  </si>
  <si>
    <t>Y</t>
    <phoneticPr fontId="5" type="noConversion"/>
  </si>
  <si>
    <t>We Give Books</t>
    <phoneticPr fontId="5" type="noConversion"/>
  </si>
  <si>
    <t xml:space="preserve">See more photos from this volunteer day: http://bit.ly/IZec1c </t>
  </si>
  <si>
    <t>In May 2012, WLC members and prospective members gathered at Hugo's for a fun networking event.</t>
  </si>
  <si>
    <t>Program</t>
    <phoneticPr fontId="5" type="noConversion"/>
  </si>
  <si>
    <t>Link</t>
    <phoneticPr fontId="5" type="noConversion"/>
  </si>
  <si>
    <t>Nat'l issues</t>
  </si>
  <si>
    <t>Nat'l issues</t>
    <phoneticPr fontId="5" type="noConversion"/>
  </si>
  <si>
    <t>Y</t>
    <phoneticPr fontId="5" type="noConversion"/>
  </si>
  <si>
    <t>Linked Content</t>
  </si>
  <si>
    <t>Linked Content</t>
    <phoneticPr fontId="5" type="noConversion"/>
  </si>
  <si>
    <t>Other UW</t>
  </si>
  <si>
    <t>Other UW</t>
    <phoneticPr fontId="5" type="noConversion"/>
  </si>
  <si>
    <t>Early Childhood</t>
  </si>
  <si>
    <t>Early Childhood</t>
    <phoneticPr fontId="5" type="noConversion"/>
  </si>
  <si>
    <t>Other NPO</t>
  </si>
  <si>
    <t>Other NPO</t>
    <phoneticPr fontId="5" type="noConversion"/>
  </si>
  <si>
    <t>Y</t>
    <phoneticPr fontId="5" type="noConversion"/>
  </si>
  <si>
    <t>Financial Opportunity</t>
    <phoneticPr fontId="5" type="noConversion"/>
  </si>
  <si>
    <t>Holidays</t>
  </si>
  <si>
    <t>Holidays</t>
    <phoneticPr fontId="5" type="noConversion"/>
  </si>
  <si>
    <t>UWATX Blog</t>
  </si>
  <si>
    <t>UWATX Blog</t>
    <phoneticPr fontId="5" type="noConversion"/>
  </si>
  <si>
    <t>Success By 6</t>
    <phoneticPr fontId="5" type="noConversion"/>
  </si>
  <si>
    <t>Donate page</t>
  </si>
  <si>
    <t>Donate page</t>
    <phoneticPr fontId="5" type="noConversion"/>
  </si>
  <si>
    <t>UWATX Blog</t>
    <phoneticPr fontId="5" type="noConversion"/>
  </si>
  <si>
    <t>Partner website</t>
  </si>
  <si>
    <t>Partner website</t>
    <phoneticPr fontId="5" type="noConversion"/>
  </si>
  <si>
    <t>UW WC</t>
    <phoneticPr fontId="5" type="noConversion"/>
  </si>
  <si>
    <t>CAN</t>
    <phoneticPr fontId="5" type="noConversion"/>
  </si>
  <si>
    <t>Alamo Drafthouse</t>
    <phoneticPr fontId="5" type="noConversion"/>
  </si>
  <si>
    <t>Middle school</t>
  </si>
  <si>
    <t>Middle school</t>
    <phoneticPr fontId="5" type="noConversion"/>
  </si>
  <si>
    <t>N</t>
    <phoneticPr fontId="5" type="noConversion"/>
  </si>
  <si>
    <t>Poverty</t>
  </si>
  <si>
    <t>Poverty</t>
    <phoneticPr fontId="5" type="noConversion"/>
  </si>
  <si>
    <t>Y</t>
    <phoneticPr fontId="5" type="noConversion"/>
  </si>
  <si>
    <t>Other NPO</t>
    <phoneticPr fontId="5" type="noConversion"/>
  </si>
  <si>
    <t>CPPP</t>
    <phoneticPr fontId="5" type="noConversion"/>
  </si>
  <si>
    <t>Nat'l issues</t>
    <phoneticPr fontId="5" type="noConversion"/>
  </si>
  <si>
    <t>Local media</t>
  </si>
  <si>
    <t>Local media</t>
    <phoneticPr fontId="5" type="noConversion"/>
  </si>
  <si>
    <t>Financial Education</t>
  </si>
  <si>
    <t>Financial Education</t>
    <phoneticPr fontId="5" type="noConversion"/>
  </si>
  <si>
    <t>Ask</t>
    <phoneticPr fontId="5" type="noConversion"/>
  </si>
  <si>
    <t>Results</t>
  </si>
  <si>
    <t>Results</t>
    <phoneticPr fontId="5" type="noConversion"/>
  </si>
  <si>
    <t>Curated Content</t>
  </si>
  <si>
    <t>Curated Content</t>
    <phoneticPr fontId="5" type="noConversion"/>
  </si>
  <si>
    <t>Why shared</t>
  </si>
  <si>
    <t>Nat'l issues</t>
    <phoneticPr fontId="5" type="noConversion"/>
  </si>
  <si>
    <t>Results</t>
    <phoneticPr fontId="5" type="noConversion"/>
  </si>
  <si>
    <t>Navigation Center</t>
    <phoneticPr fontId="5" type="noConversion"/>
  </si>
  <si>
    <t>Why shared</t>
    <phoneticPr fontId="5" type="noConversion"/>
  </si>
  <si>
    <t>Results</t>
    <phoneticPr fontId="5" type="noConversion"/>
  </si>
  <si>
    <t>Results</t>
    <phoneticPr fontId="5" type="noConversion"/>
  </si>
  <si>
    <t>What we do</t>
  </si>
  <si>
    <t>Y</t>
    <phoneticPr fontId="5" type="noConversion"/>
  </si>
  <si>
    <t>N</t>
    <phoneticPr fontId="5" type="noConversion"/>
  </si>
  <si>
    <t>N</t>
    <phoneticPr fontId="5" type="noConversion"/>
  </si>
  <si>
    <t>Local media</t>
    <phoneticPr fontId="5" type="noConversion"/>
  </si>
  <si>
    <t>Y</t>
    <phoneticPr fontId="5" type="noConversion"/>
  </si>
  <si>
    <t>United Way for Greater Austin is a proud partner of USA Football and the U.S. National Team for the Under-19 World Championship in Austin, Texas. Buy tickets to the championship and 50% of the proceeds benefit our cause. Get tickets at http://u19wc-unitedway.eventbrite.com</t>
  </si>
  <si>
    <t>Sue Carpenter, our Sr. Director of Success By 6, holding a quilt made by AVANCE moms to show their appreciation and posing with Angelica, one of the moms.  Thanks for all that you do, AVANCE-Austin!</t>
  </si>
  <si>
    <t xml:space="preserve">People are sharing the love by taking their engagement photos at the Butter Half mural!   Have any picts to share? Post them on our wall! </t>
  </si>
  <si>
    <t>First Engagement Photo at the Butter Half mural: Jodi Bart (of www.tastytouring.com/) and her fiance!</t>
  </si>
  <si>
    <t>Statesman on our School Readiness Action Plan: "Only one in two Central Texas preschool children have the key skills needed as they enter kindergarten, but United Way for Greater Austin has unveiled an aggressive three-year action plan to change that."   Read more: http://www.statesman.com/news/local/united-way-unveils-preschool-prep-effort-in-travis-2385156.html?cxtype=rss_ece_frontpage</t>
  </si>
  <si>
    <t>UWATX celebrates our Butter Half</t>
  </si>
  <si>
    <t>Introducing: United Way for Greater Austin. We've changed our name to show a stronger connection to the amazing community we are part of and to reinforce that we're here in service to Greater Austin. Read more: http://bit.ly/Jg9e5l</t>
  </si>
  <si>
    <t xml:space="preserve">Our staff gathered in front of the "You're My Butter Half" mural to take photos and celebrate the launch of our new brand! </t>
  </si>
  <si>
    <t xml:space="preserve">In January 2012, nearly 200 business and civic leaders gathered to discuss the important issue of early childhood development in our community. View more photos: http://bit.ly/L1IiSh </t>
  </si>
  <si>
    <t>If you're enjoying pictures from H-E-B's campaign, read more about all the great work they're doing: http://bit.ly/Mx8ird</t>
  </si>
  <si>
    <t>After a difficult decision, we are refocusing on making Austin greater through our continued commitment: http://unitedwaycapitalarea.org/wordpress/?p=866</t>
  </si>
  <si>
    <t>We had to make a difficult decision to reduce funding to some of our valued nonprofit partners. We hope this choice will be a call to action to donors to increase their support for our community.   Here are the details from Debbie, our president: http://unitedwaycapitalarea.org/wordpress/?p=859</t>
  </si>
  <si>
    <t>Thanks to UPS our little "greenbelt" looks a little nicer! Even neighbors stopped by to thank them for their service!</t>
  </si>
  <si>
    <t>Photos from WLC events and gatherings!</t>
  </si>
  <si>
    <t>H-E-B Austin #27 holds their first meeting!</t>
  </si>
  <si>
    <t>It's Crazy Hair Day in UWATX Navigation Center! Stay tuned for Hat Day tomorrow.</t>
  </si>
  <si>
    <t>Our more than 400 business partners engage thousands of donors to invest millions in our community every year. Here are just a few picts of how it all happens.</t>
  </si>
  <si>
    <t xml:space="preserve">Our coworker's dog is missing! Franklin is part of the UWATX family- he's a sweet dog and definitely makes Austin greater. Help us find him! </t>
  </si>
  <si>
    <t>We'd love your feedback- tell us what you think about our online communications and how we can do better http://ar.gy/1KuT</t>
  </si>
  <si>
    <t>Texas has the largest amount of uninsured - coming in at 6.2 million, or about 25%.</t>
  </si>
  <si>
    <t>UWATX president Debbie Bresette interviewed by Sneaky Giants. Awesome conversation happening: can't wait for the video!</t>
  </si>
  <si>
    <t>Help our community by watching youth football: 50% of proceeds from USA Football games at the IFAF Under-19 World Championship June 30-July 7 go to UWATX!</t>
  </si>
  <si>
    <t>Deloitte is doing awesome things at Crockett High School to make Austin Greater!</t>
  </si>
  <si>
    <t>It's here: our new video about the importance of giving back to our community, showcasing H-E-B and featuring Heather Brunner of Bazaarvoice and Eric Metcalfe of Communities In Schools! Thanks to the brilliant minds at Sneaky Giants for making this happen.   Take 4 mins to check it out and share with friends: http://www.unitedwayaustin.org/?p=3290</t>
  </si>
  <si>
    <t>Posted</t>
  </si>
  <si>
    <t>Lifetime Post Total Reach</t>
  </si>
  <si>
    <t>Lifetime Post Organic Reach</t>
  </si>
  <si>
    <t>Lifetime Post Paid Reach</t>
  </si>
  <si>
    <t>Lifetime Post Viral Reach</t>
  </si>
  <si>
    <t>Lifetime Negative feedback from users</t>
  </si>
  <si>
    <t>comment</t>
  </si>
  <si>
    <t>like</t>
  </si>
  <si>
    <t>share</t>
  </si>
  <si>
    <t>We've got pictures up from Tuesday's ECL Annual Meeting! If you know one of these folks, please tag them.   Read more about the event: http://unitedwaycapitalarea.org/wordpress/?p=934</t>
  </si>
  <si>
    <t>Today, BlueCross BlueShield of Texas answered our call to action - they presented us with a $100K check to assist in the shortfall of campaign dollars! The generous donation will be divided among five local agencies.   http://www.statesman.com/news/local/100-000-donated-to-austin-nonprofits-helping-fill-2444309.html</t>
  </si>
  <si>
    <t>We've been pinned! Checkout the Butter Half mural on Pintrest: http://pinterest.com/pin/200128777162384305/</t>
  </si>
  <si>
    <t xml:space="preserve">Don't forget to sign up for Fall Day of Caring! Taking place Friday, September 14! </t>
  </si>
  <si>
    <t>Fall Day of Caring projects are officially posted! Sign up today to participate in volunteer projects across Austin on Friday, September 14!</t>
  </si>
  <si>
    <t xml:space="preserve">Every year, hundreds of thousands of teenagers in the US quit high school without diplomas - an epidemic so out of control that nobody knows the exact number. What is clear is that massive dropout rates cripple individual career prospects and cloud the country's future.   Watch tonight on KLRU-TV, Austin PBS about Houston's Sharpstown High, once a notorious "dropout factory," where a high-stakes experiment is under way to rescue students from the edge. </t>
  </si>
  <si>
    <t>There are 2.4 million student absences in Central Texas per year!  Tomorrow morning is the last kickoff event for Missing School Matters, where you can learn how to help spread the word that missing school matters.</t>
  </si>
  <si>
    <t>“Smart technology is becoming a requirement for school and work, so working with the tablets helps both parents and children build vital digital literacy skills.” - Kaley Horton, Project Coordinator, Success By 6 program.   Find out more about Play To Learn and what our Women's Leadership Council members learned at last week's luncheon: http://www.unitedwayaustin.org/2012/09/wlc-sees-their-investment-pay-off-with-play-to-learn/</t>
  </si>
  <si>
    <t>See all 2012 Fall Day of Caring photos here: http://www.flickr.com/photos/uwatx/sets/72157631566475404/</t>
  </si>
  <si>
    <t>Fall Day of Caring got off to an early start this morning with Bestbuy and YNN. Visit our homepage for live updates via our social media dashboard: unitedwayaustin.org</t>
  </si>
  <si>
    <t xml:space="preserve">Campaign season is starting right: check out pictures from Wells Fargo's event to start their 2012 Employee Campaign.   If you know any of these folks, please tag them! </t>
  </si>
  <si>
    <t>Fall Day of Caring is happening tomorrow - rain or shine! Excited to see all the volunteers and help our community partners!</t>
  </si>
  <si>
    <t>Our Women's Leadership Council gathered for a Lunch and Learn to learn more about UWATX's Play To Learn project, part of the Success By 6 program.</t>
  </si>
  <si>
    <t xml:space="preserve">Seats are still available for next week's kickoff. Register here! </t>
  </si>
  <si>
    <t>SUCCESS: About $500K of funding for our youngest and most vulnerable kids thanks to YOU!   http://www.unitedwayaustin.org/?p=3851</t>
  </si>
  <si>
    <t xml:space="preserve">Today's the last day! Vote for the "High Tech, High Touch" panel to help Success By 6 get in front of a national audience. </t>
  </si>
  <si>
    <t>Did you know: reading with a child before kindergarten can increase their chances of graduating by 30%!     Help spread the word and break a record: Read Ladybug Girl and the Bug Squad through We Give Books and help set a world reading record for Jumpstart's Read for the Record, then share with friends: http://www.wegivebooks.org/share#</t>
  </si>
  <si>
    <t>Last week we helped trained 60+ social workers to financially empower their working poor clients. See if this is a good fit for your program or business...</t>
  </si>
  <si>
    <t>Only 3 days left to help us share an innovative strategy with a national audience! Go to http://panelpicker.sxsw.com/ and vote for "High Tech,High Touch: Technology for At-Risk Tots”</t>
  </si>
  <si>
    <t>Our Director of Workplace Engagement, Megan Carvajal, and her wife were featured in Austin American-Statesman's REAL Magazine! Check out their sweet love story...</t>
  </si>
  <si>
    <t xml:space="preserve">The Advisory Board Company starts their Week of Service next week! Read their take of how corporations can give back to their community. </t>
  </si>
  <si>
    <t>Only 13% of kids in Austin's low-income neighborhoods are school ready -  Help us get the word out about how we're changing those numbers at SXSWedu!    Go to http://panelpicker.sxsw.com/ and vote for "High Tech, High Touch: Technology for At-Risk Tots" - Give us a literal and figurative "thumbs up"!</t>
  </si>
  <si>
    <t>They're here: Women's Leadership Council shirts have arrived!     If you'd like one and are a WLC member, order a shirt today: https://secure3.convio.net/uwca/site/Donation2?1582.donation=form1&amp;df_id=1582&amp;JServSessionIdr004=trl2989mh2.app337a</t>
  </si>
  <si>
    <t>More than 240 children, families and educators received $41K+ in health care services thanks to our partnership with WhiteGlove House Call Health!  Learn more: http://www.unitedwayaustin.org/2012/11/success-by-6-supports-healthy-children-and-families/</t>
  </si>
  <si>
    <t>Big week for our Employee Campaigns: H-E-B thank you event, Target thank you event, Texas Gas Service event and Enterprise Rent-A-Car Halloween party/chili cook-off - Campaign is in full swing!   See our new photos from the week: http://www.facebook.com/media/set/?set=a.295180003913304.60214.267156360049002&amp;type=3</t>
  </si>
  <si>
    <t>Status Update</t>
  </si>
  <si>
    <t>We're hiring: 3 positions are open on our Finance team: http://www.unitedwayaustin.org/employment/ Help spread the word!</t>
  </si>
  <si>
    <t>2012 Employee Campaign</t>
  </si>
  <si>
    <t>Congrats to ABC Home &amp; Commercial Services - they raised 160% more than their goal in the first-ever ABC Employee Campaign! Learn how they did it:  http://www.unitedwayaustin.org/10/2012/partner-profile-abc-home-commercial-services/</t>
  </si>
  <si>
    <t>It's here: we've published our End-of-Year Results for Target Graduation!   http://www.unitedwayaustin.org/2012/10/its-here-2012-target-graduation-end-of-year-results/</t>
  </si>
  <si>
    <t>Our Director of Target Graduation is in D.C. today, sitting on a panel for the first-ever United Way Out-of-School Time Summit.     Learn about UWATX's role in OST improvement: http://www.unitedwayaustin.org/strategic-programs/target-graduation/    Learn more about the Summit:   http://www.unitedway.org/pages/out-of-school-time</t>
  </si>
  <si>
    <t xml:space="preserve">Photos from Freescale Semiconductor's Oktoberfest event are up! If you know one of these folks, feel free to tag them. </t>
  </si>
  <si>
    <t>Happy 10th birthday 2-1-1! Here's to 10 years of connecting our community to much-needed health and human services!</t>
  </si>
  <si>
    <t>Thanks to H-E-B for being such an amazing community partner! Today, 1,200 volunteers are coming together at the Palmer Events Center to serve more than 14,000 FREE Thanksgiving meals!    http://www.kxan.com/dpp/news/local/austin/volunteers-gearing-up-for-annual-feast-of-sharing</t>
  </si>
  <si>
    <t>This November, our Navigation Center will begin a partnership with the Capital Area Metropolitan Planning Organization (CAMPO) to help improve access to information about transportation resources for 2-1-1 callers.  http://www.unitedwayaustin.org/11/2012/uwatxs-navigation-center-partners-with-campo/</t>
  </si>
  <si>
    <t>Check it out: new UWATX video on how we're making Austin greater: http://www.unitedwayaustin.org/?p=4147  Special thanks to representatives from Center for Public Policy Priorities, ABC Home &amp; Commercial Services, H-E-B, Bazaarvoice, Communities in Schools and AVANCE for participating, and to Sneaky Giants for putting this all together!</t>
  </si>
  <si>
    <t>"You could really sense the joy in the room and we could see that the children and parents will be more prepared for school and for life as they leave the program in a few weeks." - Andrea Stover of Graves Dougherty Hearon &amp; Moody on Success By 6's Play To Learn project  Learn more: http://www.unitedwayaustin.org/?p=4167</t>
  </si>
  <si>
    <t>Join UWATX supporters for a fun fundraiser featuring Love Actually at the Alamo Drafthouse Cinema on South Lamar on December 4th! Tickets are only $10 and you'll be entered into a raffle!  Buy tickets here: http://drafthouse.com/movies/united_way_love_actually/austin</t>
  </si>
  <si>
    <t>National Instruments makes Austin greater!</t>
  </si>
  <si>
    <t>The power of female philanthropy has grown significantly over the past two decades and United Way was one of the first organizations to notice and take action, says the New York Times: http://nyti.ms/XqfihE   Thanks to our amazing WLC women for all your tremendous support!</t>
  </si>
  <si>
    <t>We partnered with Alamo Drafthouse Cinema to show a screening of Love Actually as a fundraiser - and one of our coworkers even got engaged!     Congrats to the happy couple and thanks for a great event.</t>
  </si>
  <si>
    <t>"Ultimately, Middle School Matter's main goal is to impact not just the individual student, but to impact the culture of an entire campus." - Laura LaFuente, Director of UWATX Target Graduation  Learn more: http://www.unitedwayaustin.org/10/2012/its-here-2012-target-graduation-end-of-year-results/</t>
  </si>
  <si>
    <t>WLC members enjoyed a festive evening together. Sipping wine, sampling cheese, and visiting with friends old and new, the ladies of the WLC kicked off the holiday season in style.</t>
  </si>
  <si>
    <t>"We work two different shifts trying to make ends meat and it's not enough" - from the new Center for Public Policy Priorities documentary on what it takes for families to survive and thrive in Texas.   Join us for a screening: http://bettertexasblog.org/2012/11/youre-invited-to-a-documentary/</t>
  </si>
  <si>
    <t>"Giving back is an investment in our community, it’s a way of buying into Greater Austin... In many ways, it’s not different than lending a cup of sugar; though you may not know the neighbors you are helping."  Debbie Bresette on #givingtuesday: http://www.unitedwayaustin.org/11/2012/thank-you-givingtuesday/</t>
  </si>
  <si>
    <t>Thanks to myFOXaustin for featuring us on this #GivingTuesday segment: http://www.myfoxaustin.com/story/20198168/giving-tuesday-aims-to-become-holiday-tradition   Celebrate the day by giving back to our community!</t>
  </si>
  <si>
    <t>This holiday season, we have a goal: to raise enough funds to send 32 children to high-quality child care for a year or 65 families through Play To Learn, like Jessica and Arianna.  Help us give young children a path to school success: http://uwca.convio.net/site/Donation2?df_id=1621&amp;1621.donation=form1</t>
  </si>
  <si>
    <t>Happy Thanksgiving from UWATX! We're thankful for the Austin community and our friends, family and community partners.  What are you thankful for?</t>
  </si>
  <si>
    <t>Volunteer Projects</t>
  </si>
  <si>
    <t>Number</t>
    <phoneticPr fontId="5" type="noConversion"/>
  </si>
  <si>
    <t>Clicks</t>
    <phoneticPr fontId="5" type="noConversion"/>
  </si>
  <si>
    <t>Clicks per link</t>
    <phoneticPr fontId="5" type="noConversion"/>
  </si>
  <si>
    <t>WLC</t>
    <phoneticPr fontId="5" type="noConversion"/>
  </si>
  <si>
    <t>Volunteering</t>
    <phoneticPr fontId="5" type="noConversion"/>
  </si>
  <si>
    <t>Volunteering</t>
    <phoneticPr fontId="5" type="noConversion"/>
  </si>
  <si>
    <t>Post Message</t>
  </si>
  <si>
    <t>Type</t>
  </si>
  <si>
    <t>Please consider a gift to support the families and community of Newton and Sandy Hook through United Way of Western Connecticut: https://newtown.uwwesternct.org/</t>
  </si>
  <si>
    <t>Photo</t>
  </si>
  <si>
    <t>UWATX extends our condolensces to all those who lost loved ones and suffered because of last week's tragic events.   You can make a difference by donating to United Way of Western Connecticut's support fund: https://newtown.uwwesternct.org/</t>
  </si>
  <si>
    <t>Share</t>
  </si>
  <si>
    <t>So exciting: our Success By 6 program and the School Readiness Action Plan were honored with the 2012 Butler Award for plans with promise! Read all about it: http://www.caction.org/CAN-Initiatives/butler-awards.php    Thanks, Community Action Network!</t>
  </si>
  <si>
    <t>Given today's' tragic events, we know many parents will have the difficult task of talking to their child about tragedy.   Here are some guidelines from our partner Austin Child Guidance Center to help: http://www.austinchildguidance.org/for-parents/parenting-articles-tips/talking-about-tragedy-with-your-child/</t>
  </si>
  <si>
    <t>Looking to save money during the holidays? Our Financial Opportunity program has some tips for you: http://www.unitedwayaustin.org/12/2012/tips-on-saving-during-the-holidays/</t>
  </si>
  <si>
    <t>Last year, our Success By 6 program impacted nearly 10,000 lives – and you can help us put even more children on the path to school success.     Your donation with be matched dollar-for-dollar - give today: http://uwca.convio.net/site/Donation2?df_id=1621&amp;1621.donation=landing</t>
  </si>
  <si>
    <t>Wondering what to get young children and parents for the holidays? Our Success By 6 experts have book recommendations for you: http://www.unitedwayaustin.org/?p=4316</t>
  </si>
  <si>
    <t>Volunteering Sum of Forwarded Clickthroughs</t>
  </si>
  <si>
    <t>(blank) Sum of Clickthroughs</t>
  </si>
  <si>
    <t>(blank) Sum of Forwarded Clickthroughs</t>
  </si>
  <si>
    <t>Total Sum of Clickthroughs</t>
  </si>
  <si>
    <t>Total Sum of Forwarded Clickthroughs</t>
  </si>
  <si>
    <t>General links</t>
    <phoneticPr fontId="5" type="noConversion"/>
  </si>
  <si>
    <t>Funding</t>
    <phoneticPr fontId="5" type="noConversion"/>
  </si>
  <si>
    <t>Education</t>
    <phoneticPr fontId="5" type="noConversion"/>
  </si>
  <si>
    <t>Individual Engagement</t>
    <phoneticPr fontId="5" type="noConversion"/>
  </si>
  <si>
    <t>Video</t>
  </si>
  <si>
    <t>Video</t>
    <phoneticPr fontId="5" type="noConversion"/>
  </si>
  <si>
    <t>Online Engagement Audit</t>
    <phoneticPr fontId="5" type="noConversion"/>
  </si>
  <si>
    <t>Read more</t>
  </si>
  <si>
    <t>Read more</t>
    <phoneticPr fontId="5" type="noConversion"/>
  </si>
  <si>
    <t>message viewer</t>
  </si>
  <si>
    <t>message viewer</t>
    <phoneticPr fontId="5" type="noConversion"/>
  </si>
  <si>
    <t>standard</t>
  </si>
  <si>
    <t>standard</t>
    <phoneticPr fontId="5" type="noConversion"/>
  </si>
  <si>
    <t>message viewer</t>
    <phoneticPr fontId="5" type="noConversion"/>
  </si>
  <si>
    <t>standard</t>
    <phoneticPr fontId="5" type="noConversion"/>
  </si>
  <si>
    <t>standard</t>
    <phoneticPr fontId="5" type="noConversion"/>
  </si>
  <si>
    <t>in text</t>
    <phoneticPr fontId="5" type="noConversion"/>
  </si>
  <si>
    <t>EVENT</t>
    <phoneticPr fontId="5" type="noConversion"/>
  </si>
  <si>
    <t>standard</t>
    <phoneticPr fontId="5" type="noConversion"/>
  </si>
  <si>
    <t>Placement</t>
    <phoneticPr fontId="5" type="noConversion"/>
  </si>
  <si>
    <t>Event</t>
  </si>
  <si>
    <t>Event</t>
    <phoneticPr fontId="5" type="noConversion"/>
  </si>
  <si>
    <t>Message Viewer</t>
    <phoneticPr fontId="5" type="noConversion"/>
  </si>
  <si>
    <t>Read More</t>
    <phoneticPr fontId="5" type="noConversion"/>
  </si>
  <si>
    <t>e-Newsletter Metrics</t>
    <phoneticPr fontId="5" type="noConversion"/>
  </si>
  <si>
    <t>In Text</t>
    <phoneticPr fontId="5" type="noConversion"/>
  </si>
  <si>
    <t>Number</t>
    <phoneticPr fontId="5" type="noConversion"/>
  </si>
  <si>
    <t>Clicks</t>
    <phoneticPr fontId="5" type="noConversion"/>
  </si>
  <si>
    <t>Clicks per link</t>
    <phoneticPr fontId="5" type="noConversion"/>
  </si>
  <si>
    <t>twitter</t>
    <phoneticPr fontId="5" type="noConversion"/>
  </si>
  <si>
    <t>branding</t>
    <phoneticPr fontId="5" type="noConversion"/>
  </si>
  <si>
    <t>flickr</t>
    <phoneticPr fontId="5" type="noConversion"/>
  </si>
  <si>
    <t>blog</t>
    <phoneticPr fontId="5" type="noConversion"/>
  </si>
  <si>
    <t>Data</t>
  </si>
  <si>
    <t>Total</t>
  </si>
  <si>
    <t>(blank)</t>
  </si>
  <si>
    <t>Count of Clickthroughs</t>
  </si>
  <si>
    <t>Count of Forwarded Clickthroughs</t>
  </si>
  <si>
    <t>branding Count of Clickthroughs</t>
  </si>
  <si>
    <t>early childhood Count of Clickthroughs</t>
  </si>
  <si>
    <t>education Count of Clickthroughs</t>
  </si>
  <si>
    <t>Financial education Count of Clickthroughs</t>
  </si>
  <si>
    <t>funding cuts Count of Clickthroughs</t>
  </si>
  <si>
    <t>middle school Count of Clickthroughs</t>
  </si>
  <si>
    <t>Philanthropy Count of Clickthroughs</t>
  </si>
  <si>
    <t>video Count of Clickthroughs</t>
  </si>
  <si>
    <t>Volunteering Count of Clickthroughs</t>
  </si>
  <si>
    <t>(blank) Count of Clickthroughs</t>
  </si>
  <si>
    <t>Total Count of Clickthroughs</t>
  </si>
  <si>
    <t>Total Count of Forwarded Clickthroughs</t>
  </si>
  <si>
    <t>Sum of Clickthroughs</t>
  </si>
  <si>
    <t>Sum of Forwarded Clickthroughs</t>
  </si>
  <si>
    <t>branding Sum of Clickthroughs</t>
  </si>
  <si>
    <t>branding Sum of Forwarded Clickthroughs</t>
  </si>
  <si>
    <t>early childhood Sum of Clickthroughs</t>
  </si>
  <si>
    <t>early childhood Sum of Forwarded Clickthroughs</t>
  </si>
  <si>
    <t>education Sum of Clickthroughs</t>
  </si>
  <si>
    <t>education Sum of Forwarded Clickthroughs</t>
  </si>
  <si>
    <t>Financial education Sum of Clickthroughs</t>
  </si>
  <si>
    <t>Financial education Sum of Forwarded Clickthroughs</t>
  </si>
  <si>
    <t>funding cuts Sum of Clickthroughs</t>
  </si>
  <si>
    <t>funding cuts Sum of Forwarded Clickthroughs</t>
  </si>
  <si>
    <t>middle school Sum of Clickthroughs</t>
  </si>
  <si>
    <t>middle school Sum of Forwarded Clickthroughs</t>
  </si>
  <si>
    <t>Philanthropy Sum of Clickthroughs</t>
  </si>
  <si>
    <t>Philanthropy Sum of Forwarded Clickthroughs</t>
  </si>
  <si>
    <t>video Sum of Clickthroughs</t>
  </si>
  <si>
    <t>video Sum of Forwarded Clickthroughs</t>
  </si>
  <si>
    <t>Volunteering Sum of Clickthroughs</t>
  </si>
  <si>
    <t>e3 alliance program</t>
    <phoneticPr fontId="5" type="noConversion"/>
  </si>
  <si>
    <t>E3</t>
    <phoneticPr fontId="5" type="noConversion"/>
  </si>
  <si>
    <t xml:space="preserve">VPL training </t>
    <phoneticPr fontId="5" type="noConversion"/>
  </si>
  <si>
    <t>EVENT</t>
    <phoneticPr fontId="5" type="noConversion"/>
  </si>
  <si>
    <t xml:space="preserve">SXSW panel </t>
    <phoneticPr fontId="5" type="noConversion"/>
  </si>
  <si>
    <t>Success By 6</t>
    <phoneticPr fontId="5" type="noConversion"/>
  </si>
  <si>
    <t>IBM young explorers donation</t>
    <phoneticPr fontId="5" type="noConversion"/>
  </si>
  <si>
    <t>IBM</t>
    <phoneticPr fontId="5" type="noConversion"/>
  </si>
  <si>
    <t>UA football opportunity</t>
    <phoneticPr fontId="5" type="noConversion"/>
  </si>
  <si>
    <t>Philanthropy</t>
    <phoneticPr fontId="5" type="noConversion"/>
  </si>
  <si>
    <t>Volunteering</t>
    <phoneticPr fontId="5" type="noConversion"/>
  </si>
  <si>
    <t xml:space="preserve">#GivingTuesday </t>
    <phoneticPr fontId="5" type="noConversion"/>
  </si>
  <si>
    <t>website relaunch: homepage</t>
    <phoneticPr fontId="5" type="noConversion"/>
  </si>
  <si>
    <t>branding</t>
  </si>
  <si>
    <t>branding</t>
    <phoneticPr fontId="5" type="noConversion"/>
  </si>
  <si>
    <t>website relaunch: partners</t>
    <phoneticPr fontId="5" type="noConversion"/>
  </si>
  <si>
    <t>branding</t>
    <phoneticPr fontId="5" type="noConversion"/>
  </si>
  <si>
    <t>Navigation Center</t>
  </si>
  <si>
    <t>Navigation Center</t>
    <phoneticPr fontId="5" type="noConversion"/>
  </si>
  <si>
    <t>anniversary</t>
    <phoneticPr fontId="5" type="noConversion"/>
  </si>
  <si>
    <t>website homepage</t>
  </si>
  <si>
    <t>website homepage</t>
    <phoneticPr fontId="5" type="noConversion"/>
  </si>
  <si>
    <t>donor events</t>
    <phoneticPr fontId="5" type="noConversion"/>
  </si>
  <si>
    <t>donate now page</t>
    <phoneticPr fontId="5" type="noConversion"/>
  </si>
  <si>
    <t>blog</t>
    <phoneticPr fontId="5" type="noConversion"/>
  </si>
  <si>
    <t>online survey</t>
    <phoneticPr fontId="5" type="noConversion"/>
  </si>
  <si>
    <t>website relaunch: impact</t>
    <phoneticPr fontId="5" type="noConversion"/>
  </si>
  <si>
    <t>facebook</t>
    <phoneticPr fontId="5" type="noConversion"/>
  </si>
  <si>
    <t>blog</t>
    <phoneticPr fontId="5" type="noConversion"/>
  </si>
  <si>
    <t>twitter</t>
    <phoneticPr fontId="5" type="noConversion"/>
  </si>
  <si>
    <t>philanthropy</t>
    <phoneticPr fontId="5" type="noConversion"/>
  </si>
  <si>
    <t>donate now</t>
    <phoneticPr fontId="5" type="noConversion"/>
  </si>
  <si>
    <t>Media campaign launch</t>
    <phoneticPr fontId="5" type="noConversion"/>
  </si>
  <si>
    <t>Fall Day of Caring</t>
    <phoneticPr fontId="5" type="noConversion"/>
  </si>
  <si>
    <t>flextronics grant for TG</t>
    <phoneticPr fontId="5" type="noConversion"/>
  </si>
  <si>
    <t>Flextronics</t>
    <phoneticPr fontId="5" type="noConversion"/>
  </si>
  <si>
    <t>Individual engagement</t>
  </si>
  <si>
    <t>Individual engagement</t>
    <phoneticPr fontId="5" type="noConversion"/>
  </si>
  <si>
    <t>holiday direct mail</t>
    <phoneticPr fontId="5" type="noConversion"/>
  </si>
  <si>
    <t>Financial Opportunity</t>
  </si>
  <si>
    <t>Financial Opportunity</t>
    <phoneticPr fontId="5" type="noConversion"/>
  </si>
  <si>
    <t>Financial Opportunity</t>
    <phoneticPr fontId="5" type="noConversion"/>
  </si>
  <si>
    <t>Financial education</t>
  </si>
  <si>
    <t>Financial education</t>
    <phoneticPr fontId="5" type="noConversion"/>
  </si>
  <si>
    <t xml:space="preserve"> FO seminar recap</t>
    <phoneticPr fontId="5" type="noConversion"/>
  </si>
  <si>
    <t>WLC</t>
    <phoneticPr fontId="5" type="noConversion"/>
  </si>
  <si>
    <t>Lunch and Learn Event RSVP</t>
    <phoneticPr fontId="5" type="noConversion"/>
  </si>
  <si>
    <t>Success By 6</t>
    <phoneticPr fontId="5" type="noConversion"/>
  </si>
  <si>
    <t>early childhood</t>
    <phoneticPr fontId="5" type="noConversion"/>
  </si>
  <si>
    <t>2012 Early Care and Education Survey blog</t>
    <phoneticPr fontId="5" type="noConversion"/>
  </si>
  <si>
    <t>2012 Early Care and Education Survey document</t>
    <phoneticPr fontId="5" type="noConversion"/>
  </si>
  <si>
    <t>Individual engagement</t>
    <phoneticPr fontId="5" type="noConversion"/>
  </si>
  <si>
    <t>Drafthouse fundraising event</t>
    <phoneticPr fontId="5" type="noConversion"/>
  </si>
  <si>
    <t>success! Funding restored</t>
    <phoneticPr fontId="5" type="noConversion"/>
  </si>
  <si>
    <t>HEB kicks off campaign</t>
    <phoneticPr fontId="5" type="noConversion"/>
  </si>
  <si>
    <t>Hands On</t>
  </si>
  <si>
    <t>Hands On</t>
    <phoneticPr fontId="5" type="noConversion"/>
  </si>
  <si>
    <t>Hands On</t>
    <phoneticPr fontId="5" type="noConversion"/>
  </si>
  <si>
    <t>Volunteering</t>
  </si>
  <si>
    <t>Volunteering</t>
    <phoneticPr fontId="5" type="noConversion"/>
  </si>
  <si>
    <t>Volunteering</t>
    <phoneticPr fontId="5" type="noConversion"/>
  </si>
  <si>
    <t>Deloitte Day of Service</t>
    <phoneticPr fontId="5" type="noConversion"/>
  </si>
  <si>
    <t>HEB Feast of Sharing</t>
    <phoneticPr fontId="5" type="noConversion"/>
  </si>
  <si>
    <t>Partner</t>
    <phoneticPr fontId="5" type="noConversion"/>
  </si>
  <si>
    <t>HEB</t>
    <phoneticPr fontId="5" type="noConversion"/>
  </si>
  <si>
    <t>Deloitte</t>
    <phoneticPr fontId="5" type="noConversion"/>
  </si>
  <si>
    <t>funding cuts</t>
    <phoneticPr fontId="5" type="noConversion"/>
  </si>
  <si>
    <t>what we do</t>
    <phoneticPr fontId="5" type="noConversion"/>
  </si>
  <si>
    <t>decision to cut</t>
    <phoneticPr fontId="5" type="noConversion"/>
  </si>
  <si>
    <t>BCBS gift</t>
    <phoneticPr fontId="5" type="noConversion"/>
  </si>
  <si>
    <t>BlueCross Blue Shield</t>
    <phoneticPr fontId="5" type="noConversion"/>
  </si>
  <si>
    <t>view message</t>
    <phoneticPr fontId="5" type="noConversion"/>
  </si>
  <si>
    <t>message view</t>
    <phoneticPr fontId="5" type="noConversion"/>
  </si>
  <si>
    <t>Volunteer link</t>
    <phoneticPr fontId="5" type="noConversion"/>
  </si>
  <si>
    <t>video</t>
  </si>
  <si>
    <t>video</t>
    <phoneticPr fontId="5" type="noConversion"/>
  </si>
  <si>
    <t>WLC</t>
  </si>
  <si>
    <t>WLC</t>
    <phoneticPr fontId="5" type="noConversion"/>
  </si>
  <si>
    <t>Secondary Program</t>
    <phoneticPr fontId="5" type="noConversion"/>
  </si>
  <si>
    <t>early childhood</t>
    <phoneticPr fontId="5" type="noConversion"/>
  </si>
  <si>
    <t>play to learn tour</t>
    <phoneticPr fontId="5" type="noConversion"/>
  </si>
  <si>
    <t>Philanthropy</t>
    <phoneticPr fontId="5" type="noConversion"/>
  </si>
  <si>
    <t>Faith Leaders Breakfast</t>
    <phoneticPr fontId="5" type="noConversion"/>
  </si>
  <si>
    <t>Target Graduation</t>
  </si>
  <si>
    <t>Target Graduation</t>
    <phoneticPr fontId="5" type="noConversion"/>
  </si>
  <si>
    <t>Target Graduation</t>
    <phoneticPr fontId="5" type="noConversion"/>
  </si>
  <si>
    <t>middle school</t>
  </si>
  <si>
    <t>middle school</t>
    <phoneticPr fontId="5" type="noConversion"/>
  </si>
  <si>
    <t>middle school</t>
    <phoneticPr fontId="5" type="noConversion"/>
  </si>
  <si>
    <t>end of year results</t>
    <phoneticPr fontId="5" type="noConversion"/>
  </si>
  <si>
    <t>education</t>
  </si>
  <si>
    <t>education</t>
    <phoneticPr fontId="5" type="noConversion"/>
  </si>
  <si>
    <t>VISTAs last week</t>
    <phoneticPr fontId="5" type="noConversion"/>
  </si>
  <si>
    <t>ABC Partner Profile</t>
    <phoneticPr fontId="5" type="noConversion"/>
  </si>
  <si>
    <t>ABC</t>
    <phoneticPr fontId="5" type="noConversion"/>
  </si>
  <si>
    <t>ECL event recap</t>
    <phoneticPr fontId="5" type="noConversion"/>
  </si>
  <si>
    <t>in text</t>
    <phoneticPr fontId="5" type="noConversion"/>
  </si>
  <si>
    <t>EVENT</t>
  </si>
  <si>
    <t>EVENT</t>
    <phoneticPr fontId="5" type="noConversion"/>
  </si>
  <si>
    <t>EVENT</t>
    <phoneticPr fontId="5" type="noConversion"/>
  </si>
  <si>
    <t>EVENT</t>
    <phoneticPr fontId="5" type="noConversion"/>
  </si>
  <si>
    <t>In text</t>
    <phoneticPr fontId="5" type="noConversion"/>
  </si>
  <si>
    <t>funding cuts</t>
    <phoneticPr fontId="5" type="noConversion"/>
  </si>
  <si>
    <t>In text</t>
    <phoneticPr fontId="5" type="noConversion"/>
  </si>
  <si>
    <t>Placement</t>
  </si>
  <si>
    <t>Program</t>
  </si>
  <si>
    <t>Program</t>
    <phoneticPr fontId="5" type="noConversion"/>
  </si>
  <si>
    <t>Issue</t>
  </si>
  <si>
    <t>Issue</t>
    <phoneticPr fontId="5" type="noConversion"/>
  </si>
  <si>
    <t>Issue</t>
    <phoneticPr fontId="5" type="noConversion"/>
  </si>
  <si>
    <t>Content</t>
    <phoneticPr fontId="5" type="noConversion"/>
  </si>
  <si>
    <t>Placement</t>
    <phoneticPr fontId="5" type="noConversion"/>
  </si>
  <si>
    <t>Ask</t>
  </si>
  <si>
    <t>Ask</t>
    <phoneticPr fontId="5" type="noConversion"/>
  </si>
  <si>
    <t>Ask</t>
    <phoneticPr fontId="5" type="noConversion"/>
  </si>
  <si>
    <t>Feature</t>
    <phoneticPr fontId="5" type="noConversion"/>
  </si>
  <si>
    <t>Success By 6</t>
  </si>
  <si>
    <t>Success By 6</t>
    <phoneticPr fontId="5" type="noConversion"/>
  </si>
  <si>
    <t>Success By 6</t>
    <phoneticPr fontId="5" type="noConversion"/>
  </si>
  <si>
    <t>early childhood</t>
  </si>
  <si>
    <t>early childhood</t>
    <phoneticPr fontId="5" type="noConversion"/>
  </si>
  <si>
    <t>school readiness action plan</t>
    <phoneticPr fontId="5" type="noConversion"/>
  </si>
  <si>
    <t>Employee Campaign</t>
  </si>
  <si>
    <t>Employee Campaign</t>
    <phoneticPr fontId="5" type="noConversion"/>
  </si>
  <si>
    <t>Employee Campaign</t>
    <phoneticPr fontId="5" type="noConversion"/>
  </si>
  <si>
    <t>Philanthropy</t>
  </si>
  <si>
    <t>Philanthropy</t>
    <phoneticPr fontId="5" type="noConversion"/>
  </si>
  <si>
    <t>Philanthropy</t>
    <phoneticPr fontId="5" type="noConversion"/>
  </si>
  <si>
    <t>in text</t>
  </si>
  <si>
    <t>in text</t>
    <phoneticPr fontId="5" type="noConversion"/>
  </si>
  <si>
    <t>funding cuts</t>
  </si>
  <si>
    <t>Feature</t>
  </si>
  <si>
    <t>Feature</t>
    <phoneticPr fontId="5" type="noConversion"/>
  </si>
  <si>
    <t>X</t>
    <phoneticPr fontId="5" type="noConversion"/>
  </si>
  <si>
    <t>http://unitedwaycapitalarea.org/wordpress/?p=777</t>
  </si>
  <si>
    <t>http://unitedwaycapitalarea.org/wordpress/?p=808</t>
  </si>
  <si>
    <t>http://unitedwaycapitalarea.org/wordpress/?p=859</t>
  </si>
  <si>
    <t>http://unitedwaycapitalarea.org/wordpress/?p=926</t>
  </si>
  <si>
    <t>http://unitedwaycapitalarea.org/wordpress/wp-content/uploads/2012/08/2012_EarlyCareEducationSurvey_web.pdf</t>
  </si>
  <si>
    <t>http://uwca.convio.net/site/Calendar?id=100241&amp;view=Detail</t>
  </si>
  <si>
    <t>http://uwca.convio.net/site/MessageViewer?em_id=1781.0</t>
  </si>
  <si>
    <t>http://uwca.convio.net/site/MessageViewer?em_id=2161.0</t>
  </si>
  <si>
    <t>http://www.kxan.com/dpp/news/local/austin/bcbs-gives-100000-to-united-way</t>
  </si>
  <si>
    <t>eNews July 2012</t>
  </si>
  <si>
    <t>http://unitedwaycapitalarea.org/wordpress/?p=866</t>
  </si>
  <si>
    <t>http://unitedwaycapitalarea.org/wordpress/?p=882</t>
  </si>
  <si>
    <t>http://unitedwaycapitalarea.org/wordpress/?p=886</t>
  </si>
  <si>
    <t>http://unitedwaycapitalarea.org/wordpress/?p=914</t>
  </si>
  <si>
    <t>eNews June 2012</t>
  </si>
  <si>
    <t>http://unitedwaycapitalarea.org/wordpress/?p=748</t>
  </si>
  <si>
    <t>http://unitedwaycapitalarea.org/wordpress/?p=791</t>
  </si>
  <si>
    <t>eNews September 2012 COPY</t>
  </si>
  <si>
    <t>http://panelpicker.sxsw.com/</t>
  </si>
  <si>
    <t>http://panelpicker.sxsw.com/vote/15168</t>
  </si>
  <si>
    <t>http://uwca.convio.net/site/MessageViewer?em_id=2422.0</t>
  </si>
  <si>
    <t>http://www.handsoncentraltexas.org/HOC__Volunteer_Opportunity_Details_Page?id=a0CA000000GsJMXMA3</t>
  </si>
  <si>
    <t>http://www.unitedwayaustin.org/</t>
  </si>
  <si>
    <t>http://www.unitedwayaustin.org/2012/09/2012-fall-day-of-caring-complete/</t>
  </si>
  <si>
    <t>http://www.unitedwayaustin.org/2012/09/united-way-kicks-off-media-campaign-with-a-call-to-action-garners-support-of-media-outlets-and-corporations/</t>
  </si>
  <si>
    <t>http://www.unitedwayaustin.org/2012/09/wlc-sees-their-investment-pay-off-with-play-to-learn/</t>
  </si>
  <si>
    <t>http://www.unitedwayaustin.org/building-philanthropy/partners/</t>
  </si>
  <si>
    <t>http://www.unitedwayaustin.org/our-impact/</t>
  </si>
  <si>
    <t>Topics</t>
    <phoneticPr fontId="5" type="noConversion"/>
  </si>
  <si>
    <t>http://uwca.convio.net/site/Donation2?1582.donation=form1&amp;df_id=1582</t>
  </si>
  <si>
    <t>http://uwca.convio.net/site/Donation2?idb=[[S76:idb]]&amp;df_id=1621&amp;1621.donation=form1&amp;s_src=dm2012holsocial</t>
  </si>
  <si>
    <t>http://uwca.convio.net/site/MessageViewer?em_id=3001.0</t>
  </si>
  <si>
    <t>http://www.convio.com</t>
  </si>
  <si>
    <t>http://www.convio.com/</t>
  </si>
  <si>
    <t>http://www.facebook.com/uwatx</t>
  </si>
  <si>
    <t>http://www.flickr.com/photos/uwatx/</t>
  </si>
  <si>
    <t>http://www.handsoncentraltexas.org/</t>
  </si>
  <si>
    <t>http://www.myfoxaustin.com/story/20198168/giving-tuesday-aims-to-become-holiday-tradition</t>
  </si>
  <si>
    <t>http://www.unitedwayaustin.org/?p=4117</t>
  </si>
  <si>
    <t>http://www.unitedwayaustin.org/?p=4147</t>
  </si>
  <si>
    <t>http://www.unitedwayaustin.org/blog/</t>
  </si>
  <si>
    <t>http://www.unitedwayaustin.org/feed/</t>
  </si>
  <si>
    <t>http://www.uwatx.org</t>
  </si>
  <si>
    <t>https://secure3.convio.net/uwca/site/Donation2?1380.donation=form1&amp;df_id=1380</t>
  </si>
  <si>
    <t>https://secure3.convio.net/uwca/site/Donation2?idb=0&amp;df_id=1621&amp;1621.donation=form1&amp;s_src=dm2012holsocial</t>
  </si>
  <si>
    <t>October eNewsletter</t>
  </si>
  <si>
    <t>http://unitedwaycapitalarea.org/volunteer/</t>
  </si>
  <si>
    <t>http://unitedwaycapitalarea.org/wordpress/</t>
  </si>
  <si>
    <t>http://unitedwaycapitalarea.org/wordpress/?feed=rss2</t>
  </si>
  <si>
    <t>http://uwca.convio.net/site/Calendar?id=100361&amp;view=Detail</t>
  </si>
  <si>
    <t>http://uwca.convio.net/site/MessageViewer?em_id=2622.0</t>
  </si>
  <si>
    <t>http://www.facebook.com/photo.php?fbid=325928230838481&amp;set=pb.267156360049002.-2207520000.1351183949&amp;type=3&amp;theater</t>
  </si>
  <si>
    <t>http://www.handsoncentraltexas.org/HOC__Special_Event_Details_Page?id=a0MA0000006OWRPMA4</t>
  </si>
  <si>
    <t>http://www.unitedwayaustin.org/2012/10/its-here-2012-target-graduation-end-of-year-results/</t>
  </si>
  <si>
    <t>http://www.unitedwayaustin.org/2012/10/partner-profile-abc-home-commercial-services/</t>
  </si>
  <si>
    <t>http://www.unitedwayaustin.org/2012/10/pilot-training-financial-education-delivery-to-social-workers/</t>
  </si>
  <si>
    <t>http://www.unitedwayaustin.org/2012/10/success-500k-of-early-childhood-funding-restored/</t>
  </si>
  <si>
    <t>http://www.unitedwayaustin.org/events/?event_cat=25</t>
  </si>
  <si>
    <t>http://www.unitedwaycapitalarea.org/give</t>
  </si>
  <si>
    <t>https://twitter.com/uwatx</t>
  </si>
  <si>
    <t>eNews August 2012</t>
  </si>
  <si>
    <t>bit.ly/missingschoolmatters</t>
  </si>
  <si>
    <t>Month</t>
    <phoneticPr fontId="5" type="noConversion"/>
  </si>
  <si>
    <t>May</t>
  </si>
  <si>
    <t>May</t>
    <phoneticPr fontId="5" type="noConversion"/>
  </si>
  <si>
    <t>June</t>
  </si>
  <si>
    <t>July</t>
  </si>
  <si>
    <t>August</t>
  </si>
  <si>
    <t>September</t>
  </si>
  <si>
    <t>October</t>
  </si>
  <si>
    <t>November</t>
  </si>
  <si>
    <t>December</t>
  </si>
  <si>
    <t>May</t>
    <phoneticPr fontId="5" type="noConversion"/>
  </si>
  <si>
    <t>June</t>
    <phoneticPr fontId="5" type="noConversion"/>
  </si>
  <si>
    <t>July</t>
    <phoneticPr fontId="5" type="noConversion"/>
  </si>
  <si>
    <t>August</t>
    <phoneticPr fontId="5" type="noConversion"/>
  </si>
  <si>
    <t>August</t>
    <phoneticPr fontId="5" type="noConversion"/>
  </si>
  <si>
    <t>September</t>
    <phoneticPr fontId="5" type="noConversion"/>
  </si>
  <si>
    <t>October</t>
    <phoneticPr fontId="5" type="noConversion"/>
  </si>
  <si>
    <t>November</t>
    <phoneticPr fontId="5" type="noConversion"/>
  </si>
  <si>
    <t>December</t>
    <phoneticPr fontId="5" type="noConversion"/>
  </si>
  <si>
    <t>May Average</t>
  </si>
  <si>
    <t>June Average</t>
  </si>
  <si>
    <t>July Average</t>
  </si>
  <si>
    <t>August Average</t>
  </si>
  <si>
    <t>September Average</t>
  </si>
  <si>
    <t>October Average</t>
  </si>
  <si>
    <t>November Average</t>
  </si>
  <si>
    <t>December Average</t>
  </si>
  <si>
    <t>Grand Average</t>
  </si>
  <si>
    <t>PTAT Percent Change</t>
    <phoneticPr fontId="5" type="noConversion"/>
  </si>
  <si>
    <t>Org Reach Percent Change</t>
    <phoneticPr fontId="5" type="noConversion"/>
  </si>
  <si>
    <t>Viral Reach Percent Change</t>
    <phoneticPr fontId="5" type="noConversion"/>
  </si>
  <si>
    <t>Message Name</t>
  </si>
  <si>
    <t>Link</t>
  </si>
  <si>
    <t>Clickthroughs</t>
  </si>
  <si>
    <t>Forwarded Clickthroughs</t>
  </si>
  <si>
    <t>November 2012 eNewsletter</t>
  </si>
  <si>
    <t>http://drafthouse.com/movies/united_way_love_actually/austin</t>
  </si>
  <si>
    <t>http://twitter.com/#!/uwatx</t>
  </si>
  <si>
    <t>http://unitedwaycapitalarea.org/about_us/newsletter/survey.php</t>
  </si>
  <si>
    <t>http://uwca.convio.net/site/Donation2?1380.donation=form1&amp;df_id=1380</t>
  </si>
  <si>
    <t>Date</t>
  </si>
  <si>
    <t>Daily People Talking About This</t>
  </si>
  <si>
    <t>Weekly People Talking About This</t>
  </si>
  <si>
    <t>28 days People Talking About This</t>
  </si>
  <si>
    <t/>
  </si>
  <si>
    <t>Weekly Page stories</t>
  </si>
  <si>
    <t>Lifetime Total likes</t>
  </si>
  <si>
    <t>Daily New likes</t>
  </si>
  <si>
    <t>Daily Unlikes</t>
  </si>
  <si>
    <t>Weekly Total reach</t>
  </si>
  <si>
    <t>Weekly Organic reach</t>
  </si>
  <si>
    <t>Weekly Viral reach</t>
  </si>
</sst>
</file>

<file path=xl/styles.xml><?xml version="1.0" encoding="utf-8"?>
<styleSheet xmlns="http://schemas.openxmlformats.org/spreadsheetml/2006/main">
  <numFmts count="23">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
    <numFmt numFmtId="168" formatCode="0.000"/>
    <numFmt numFmtId="171" formatCode="0.00"/>
    <numFmt numFmtId="172" formatCode="0"/>
    <numFmt numFmtId="173" formatCode="m/d/yy\ h:mm\ AM/PM"/>
    <numFmt numFmtId="175" formatCode="_(* #,##0.000_);_(* \(#,##0.000\);_(* &quot;-&quot;??_);_(@_)"/>
    <numFmt numFmtId="180" formatCode="_(* #,##0.0_);_(* \(#,##0.0\);_(* &quot;-&quot;??_);_(@_)"/>
    <numFmt numFmtId="181" formatCode="0.0000000"/>
    <numFmt numFmtId="185" formatCode="0.00000"/>
    <numFmt numFmtId="187" formatCode="0"/>
    <numFmt numFmtId="188" formatCode="0.000000"/>
    <numFmt numFmtId="189" formatCode="0"/>
    <numFmt numFmtId="190" formatCode="0"/>
    <numFmt numFmtId="191" formatCode="0.0"/>
    <numFmt numFmtId="192" formatCode="0"/>
    <numFmt numFmtId="193" formatCode="0"/>
  </numFmts>
  <fonts count="11">
    <font>
      <sz val="10"/>
      <name val="Verdana"/>
    </font>
    <font>
      <b/>
      <sz val="10"/>
      <name val="Verdana"/>
    </font>
    <font>
      <sz val="10"/>
      <name val="Verdana"/>
    </font>
    <font>
      <b/>
      <sz val="10"/>
      <name val="Verdana"/>
    </font>
    <font>
      <sz val="10"/>
      <name val="Verdana"/>
    </font>
    <font>
      <sz val="8"/>
      <name val="Verdana"/>
    </font>
    <font>
      <b/>
      <sz val="16"/>
      <name val="Verdana"/>
    </font>
    <font>
      <u/>
      <sz val="10"/>
      <color indexed="12"/>
      <name val="Verdana"/>
    </font>
    <font>
      <b/>
      <sz val="13"/>
      <color indexed="63"/>
      <name val="Arial"/>
    </font>
    <font>
      <sz val="11"/>
      <name val="Arial"/>
    </font>
    <font>
      <sz val="11"/>
      <color indexed="8"/>
      <name val="Arial"/>
    </font>
  </fonts>
  <fills count="6">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1"/>
        <bgColor indexed="64"/>
      </patternFill>
    </fill>
    <fill>
      <patternFill patternType="solid">
        <fgColor indexed="15"/>
        <bgColor indexed="64"/>
      </patternFill>
    </fill>
  </fills>
  <borders count="27">
    <border>
      <left/>
      <right/>
      <top/>
      <bottom/>
      <diagonal/>
    </border>
    <border>
      <left style="medium">
        <color indexed="41"/>
      </left>
      <right style="medium">
        <color indexed="22"/>
      </right>
      <top/>
      <bottom style="medium">
        <color indexed="22"/>
      </bottom>
      <diagonal/>
    </border>
    <border>
      <left/>
      <right style="medium">
        <color indexed="22"/>
      </right>
      <top/>
      <bottom style="medium">
        <color indexed="22"/>
      </bottom>
      <diagonal/>
    </border>
    <border>
      <left/>
      <right style="medium">
        <color indexed="41"/>
      </right>
      <top/>
      <bottom style="medium">
        <color indexed="22"/>
      </bottom>
      <diagonal/>
    </border>
    <border>
      <left style="medium">
        <color indexed="41"/>
      </left>
      <right style="medium">
        <color indexed="22"/>
      </right>
      <top/>
      <bottom/>
      <diagonal/>
    </border>
    <border>
      <left/>
      <right style="medium">
        <color indexed="22"/>
      </right>
      <top/>
      <bottom/>
      <diagonal/>
    </border>
    <border>
      <left/>
      <right style="medium">
        <color indexed="41"/>
      </right>
      <top/>
      <bottom/>
      <diagonal/>
    </border>
    <border>
      <left style="medium">
        <color indexed="41"/>
      </left>
      <right/>
      <top style="medium">
        <color indexed="41"/>
      </top>
      <bottom style="medium">
        <color indexed="41"/>
      </bottom>
      <diagonal/>
    </border>
    <border>
      <left/>
      <right/>
      <top style="medium">
        <color indexed="41"/>
      </top>
      <bottom style="medium">
        <color indexed="41"/>
      </bottom>
      <diagonal/>
    </border>
    <border>
      <left/>
      <right style="medium">
        <color indexed="41"/>
      </right>
      <top style="medium">
        <color indexed="41"/>
      </top>
      <bottom style="medium">
        <color indexed="41"/>
      </bottom>
      <diagonal/>
    </border>
    <border>
      <left style="medium">
        <color indexed="41"/>
      </left>
      <right style="medium">
        <color indexed="22"/>
      </right>
      <top/>
      <bottom style="medium">
        <color indexed="41"/>
      </bottom>
      <diagonal/>
    </border>
    <border>
      <left/>
      <right style="medium">
        <color indexed="22"/>
      </right>
      <top/>
      <bottom style="medium">
        <color indexed="41"/>
      </bottom>
      <diagonal/>
    </border>
    <border>
      <left/>
      <right style="medium">
        <color indexed="41"/>
      </right>
      <top/>
      <bottom style="medium">
        <color indexed="41"/>
      </bottom>
      <diagonal/>
    </border>
    <border>
      <left style="medium">
        <color indexed="22"/>
      </left>
      <right style="medium">
        <color indexed="22"/>
      </right>
      <top/>
      <bottom style="medium">
        <color indexed="22"/>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65"/>
      </left>
      <right/>
      <top style="thin">
        <color indexed="8"/>
      </top>
      <bottom/>
      <diagonal/>
    </border>
    <border>
      <left style="thin">
        <color indexed="8"/>
      </left>
      <right/>
      <top style="thin">
        <color indexed="65"/>
      </top>
      <bottom/>
      <diagonal/>
    </border>
    <border>
      <left style="thin">
        <color indexed="8"/>
      </left>
      <right/>
      <top/>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5"/>
      </left>
      <right/>
      <top style="thin">
        <color indexed="8"/>
      </top>
      <bottom style="thin">
        <color indexed="8"/>
      </bottom>
      <diagonal/>
    </border>
    <border>
      <left style="medium">
        <color indexed="22"/>
      </left>
      <right style="medium">
        <color indexed="22"/>
      </right>
      <top/>
      <bottom/>
      <diagonal/>
    </border>
    <border>
      <left/>
      <right/>
      <top style="thin">
        <color indexed="8"/>
      </top>
      <bottom/>
      <diagonal/>
    </border>
    <border>
      <left/>
      <right/>
      <top style="thin">
        <color indexed="8"/>
      </top>
      <bottom style="thin">
        <color indexed="8"/>
      </bottom>
      <diagonal/>
    </border>
    <border>
      <left/>
      <right style="thin">
        <color indexed="8"/>
      </right>
      <top style="thin">
        <color indexed="8"/>
      </top>
      <bottom/>
      <diagonal/>
    </border>
  </borders>
  <cellStyleXfs count="4">
    <xf numFmtId="0" fontId="0" fillId="0" borderId="0"/>
    <xf numFmtId="43" fontId="2" fillId="0" borderId="0" applyFont="0" applyFill="0" applyBorder="0" applyAlignment="0" applyProtection="0"/>
    <xf numFmtId="9" fontId="2" fillId="0" borderId="0" applyFont="0" applyFill="0" applyBorder="0" applyAlignment="0" applyProtection="0"/>
    <xf numFmtId="0" fontId="7" fillId="0" borderId="0" applyNumberFormat="0" applyFill="0" applyBorder="0" applyAlignment="0" applyProtection="0">
      <alignment vertical="top"/>
      <protection locked="0"/>
    </xf>
  </cellStyleXfs>
  <cellXfs count="105">
    <xf numFmtId="0" fontId="0" fillId="0" borderId="0" xfId="0"/>
    <xf numFmtId="14" fontId="4" fillId="0" borderId="0" xfId="0" applyNumberFormat="1" applyFont="1" applyFill="1" applyBorder="1" applyAlignment="1" applyProtection="1"/>
    <xf numFmtId="1" fontId="4" fillId="0" borderId="0" xfId="0" applyNumberFormat="1" applyFont="1" applyFill="1" applyBorder="1" applyAlignment="1" applyProtection="1">
      <alignment horizontal="right"/>
    </xf>
    <xf numFmtId="0" fontId="3" fillId="0" borderId="0" xfId="0" applyNumberFormat="1" applyFont="1" applyFill="1" applyBorder="1" applyAlignment="1" applyProtection="1">
      <alignment horizontal="left" wrapText="1"/>
    </xf>
    <xf numFmtId="0" fontId="0" fillId="0" borderId="0" xfId="0" applyAlignment="1">
      <alignment wrapText="1"/>
    </xf>
    <xf numFmtId="0" fontId="1" fillId="0" borderId="0" xfId="0" applyNumberFormat="1" applyFont="1" applyFill="1" applyBorder="1" applyAlignment="1" applyProtection="1">
      <alignment horizontal="left"/>
    </xf>
    <xf numFmtId="0" fontId="2" fillId="0" borderId="0" xfId="0" applyNumberFormat="1" applyFont="1" applyFill="1" applyBorder="1" applyAlignment="1" applyProtection="1">
      <alignment horizontal="left"/>
    </xf>
    <xf numFmtId="1" fontId="2" fillId="0" borderId="0" xfId="0" applyNumberFormat="1" applyFont="1" applyFill="1" applyBorder="1" applyAlignment="1" applyProtection="1">
      <alignment horizontal="right"/>
    </xf>
    <xf numFmtId="0" fontId="6" fillId="0" borderId="0" xfId="0" applyFont="1"/>
    <xf numFmtId="14" fontId="4" fillId="2" borderId="0" xfId="0" applyNumberFormat="1" applyFont="1" applyFill="1" applyBorder="1" applyAlignment="1" applyProtection="1"/>
    <xf numFmtId="14" fontId="1" fillId="2" borderId="0" xfId="0" applyNumberFormat="1" applyFont="1" applyFill="1" applyBorder="1" applyAlignment="1" applyProtection="1"/>
    <xf numFmtId="1" fontId="4" fillId="2" borderId="0" xfId="0" applyNumberFormat="1" applyFont="1" applyFill="1" applyBorder="1" applyAlignment="1" applyProtection="1">
      <alignment horizontal="right"/>
    </xf>
    <xf numFmtId="1" fontId="2" fillId="2" borderId="0" xfId="0" applyNumberFormat="1" applyFont="1" applyFill="1" applyBorder="1" applyAlignment="1" applyProtection="1">
      <alignment horizontal="right"/>
    </xf>
    <xf numFmtId="0" fontId="0" fillId="2" borderId="0" xfId="0" applyFill="1"/>
    <xf numFmtId="9" fontId="3" fillId="0" borderId="0" xfId="2" applyFont="1" applyFill="1" applyBorder="1" applyAlignment="1" applyProtection="1">
      <alignment horizontal="left" wrapText="1"/>
    </xf>
    <xf numFmtId="9" fontId="4" fillId="0" borderId="0" xfId="2" applyFont="1" applyFill="1" applyBorder="1" applyAlignment="1" applyProtection="1">
      <alignment horizontal="right"/>
    </xf>
    <xf numFmtId="9" fontId="4" fillId="2" borderId="0" xfId="2" applyFont="1" applyFill="1" applyBorder="1" applyAlignment="1" applyProtection="1">
      <alignment horizontal="right"/>
    </xf>
    <xf numFmtId="9" fontId="0" fillId="0" borderId="0" xfId="2" applyFont="1"/>
    <xf numFmtId="9" fontId="2" fillId="2" borderId="0" xfId="2" applyFont="1" applyFill="1" applyBorder="1" applyAlignment="1" applyProtection="1">
      <alignment horizontal="right"/>
    </xf>
    <xf numFmtId="9" fontId="0" fillId="2" borderId="0" xfId="2" applyFont="1" applyFill="1"/>
    <xf numFmtId="9" fontId="1" fillId="0" borderId="0" xfId="2" applyFont="1" applyAlignment="1">
      <alignment wrapText="1"/>
    </xf>
    <xf numFmtId="164" fontId="0" fillId="2" borderId="0" xfId="0" applyNumberFormat="1" applyFill="1" applyAlignment="1">
      <alignment horizontal="right"/>
    </xf>
    <xf numFmtId="165" fontId="0" fillId="2" borderId="0" xfId="0" applyNumberFormat="1" applyFill="1" applyAlignment="1">
      <alignment horizontal="right"/>
    </xf>
    <xf numFmtId="0" fontId="8" fillId="4" borderId="5" xfId="0" applyFont="1" applyFill="1" applyBorder="1" applyAlignment="1">
      <alignment horizontal="center" vertical="center" wrapText="1"/>
    </xf>
    <xf numFmtId="0" fontId="9" fillId="3" borderId="2" xfId="0" applyFont="1" applyFill="1" applyBorder="1" applyAlignment="1">
      <alignment vertical="top" wrapText="1"/>
    </xf>
    <xf numFmtId="0" fontId="7" fillId="3" borderId="2" xfId="3" applyFill="1" applyBorder="1" applyAlignment="1" applyProtection="1">
      <alignment vertical="top" wrapText="1"/>
    </xf>
    <xf numFmtId="0" fontId="8" fillId="4" borderId="23" xfId="0" applyFont="1" applyFill="1" applyBorder="1" applyAlignment="1">
      <alignment horizontal="center" vertical="center" wrapText="1"/>
    </xf>
    <xf numFmtId="0" fontId="9" fillId="3" borderId="13" xfId="0" applyFont="1" applyFill="1" applyBorder="1" applyAlignment="1">
      <alignment vertical="top" wrapText="1"/>
    </xf>
    <xf numFmtId="0" fontId="8" fillId="4" borderId="4"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9" fillId="3" borderId="1" xfId="0" applyFont="1" applyFill="1" applyBorder="1" applyAlignment="1">
      <alignment vertical="top" wrapText="1"/>
    </xf>
    <xf numFmtId="0" fontId="9" fillId="3" borderId="3" xfId="0" applyFont="1" applyFill="1" applyBorder="1" applyAlignment="1">
      <alignment vertical="top" wrapText="1"/>
    </xf>
    <xf numFmtId="0" fontId="9" fillId="3" borderId="10" xfId="0" applyFont="1" applyFill="1" applyBorder="1" applyAlignment="1">
      <alignment vertical="top" wrapText="1"/>
    </xf>
    <xf numFmtId="0" fontId="9" fillId="3" borderId="11" xfId="0" applyFont="1" applyFill="1" applyBorder="1" applyAlignment="1">
      <alignment vertical="top" wrapText="1"/>
    </xf>
    <xf numFmtId="0" fontId="7" fillId="3" borderId="11" xfId="3" applyFill="1" applyBorder="1" applyAlignment="1" applyProtection="1">
      <alignment vertical="top" wrapText="1"/>
    </xf>
    <xf numFmtId="0" fontId="9" fillId="3" borderId="12" xfId="0" applyFont="1" applyFill="1" applyBorder="1" applyAlignment="1">
      <alignment vertical="top" wrapText="1"/>
    </xf>
    <xf numFmtId="0" fontId="10" fillId="3" borderId="2" xfId="0" applyFont="1" applyFill="1" applyBorder="1" applyAlignment="1">
      <alignment vertical="top" wrapText="1"/>
    </xf>
    <xf numFmtId="0" fontId="10" fillId="3" borderId="13" xfId="0" applyFont="1" applyFill="1" applyBorder="1" applyAlignment="1">
      <alignment vertical="top" wrapText="1"/>
    </xf>
    <xf numFmtId="0" fontId="10" fillId="3" borderId="1" xfId="0" applyFont="1" applyFill="1" applyBorder="1" applyAlignment="1">
      <alignment vertical="top" wrapText="1"/>
    </xf>
    <xf numFmtId="0" fontId="10" fillId="3" borderId="3" xfId="0" applyFont="1" applyFill="1" applyBorder="1" applyAlignment="1">
      <alignment vertical="top" wrapText="1"/>
    </xf>
    <xf numFmtId="0" fontId="8" fillId="4" borderId="0" xfId="0" applyFont="1" applyFill="1" applyBorder="1" applyAlignment="1">
      <alignment horizontal="center" vertical="center" wrapText="1"/>
    </xf>
    <xf numFmtId="0" fontId="10" fillId="3" borderId="0" xfId="0" applyFont="1" applyFill="1" applyBorder="1" applyAlignment="1">
      <alignment vertical="top" wrapText="1"/>
    </xf>
    <xf numFmtId="0" fontId="9" fillId="3" borderId="0" xfId="0" applyFont="1" applyFill="1" applyBorder="1" applyAlignment="1">
      <alignment vertical="top" wrapText="1"/>
    </xf>
    <xf numFmtId="0" fontId="9" fillId="4" borderId="13" xfId="0" applyFont="1" applyFill="1" applyBorder="1" applyAlignment="1">
      <alignment vertical="top" wrapText="1"/>
    </xf>
    <xf numFmtId="0" fontId="7" fillId="4" borderId="2" xfId="3" applyFill="1" applyBorder="1" applyAlignment="1" applyProtection="1">
      <alignment vertical="top" wrapText="1"/>
    </xf>
    <xf numFmtId="0" fontId="9" fillId="4" borderId="2" xfId="0" applyFont="1" applyFill="1" applyBorder="1" applyAlignment="1">
      <alignment vertical="top" wrapText="1"/>
    </xf>
    <xf numFmtId="0" fontId="0" fillId="4" borderId="0" xfId="0" applyFill="1"/>
    <xf numFmtId="0" fontId="10" fillId="4" borderId="13" xfId="0" applyFont="1" applyFill="1" applyBorder="1" applyAlignment="1">
      <alignment vertical="top" wrapText="1"/>
    </xf>
    <xf numFmtId="0" fontId="10" fillId="4" borderId="2" xfId="0" applyFont="1" applyFill="1" applyBorder="1" applyAlignment="1">
      <alignment vertical="top" wrapText="1"/>
    </xf>
    <xf numFmtId="0" fontId="9" fillId="0" borderId="13" xfId="0" applyFont="1" applyFill="1" applyBorder="1" applyAlignment="1">
      <alignment vertical="top" wrapText="1"/>
    </xf>
    <xf numFmtId="0" fontId="7" fillId="0" borderId="2" xfId="3" applyFill="1" applyBorder="1" applyAlignment="1" applyProtection="1">
      <alignment vertical="top" wrapText="1"/>
    </xf>
    <xf numFmtId="0" fontId="9" fillId="0" borderId="2" xfId="0" applyFont="1" applyFill="1" applyBorder="1" applyAlignment="1">
      <alignment vertical="top" wrapText="1"/>
    </xf>
    <xf numFmtId="0" fontId="0" fillId="0" borderId="0" xfId="0" applyFill="1"/>
    <xf numFmtId="0" fontId="10" fillId="0" borderId="0" xfId="0" applyFont="1" applyFill="1" applyBorder="1" applyAlignment="1">
      <alignment vertical="top" wrapText="1"/>
    </xf>
    <xf numFmtId="0" fontId="10" fillId="0" borderId="13" xfId="0" applyFont="1" applyFill="1" applyBorder="1" applyAlignment="1">
      <alignment vertical="top" wrapText="1"/>
    </xf>
    <xf numFmtId="0" fontId="10" fillId="0" borderId="2" xfId="0" applyFont="1" applyFill="1" applyBorder="1" applyAlignment="1">
      <alignment vertical="top" wrapText="1"/>
    </xf>
    <xf numFmtId="0" fontId="10" fillId="3" borderId="0" xfId="0" applyFont="1" applyFill="1" applyAlignment="1">
      <alignment vertical="top" wrapText="1"/>
    </xf>
    <xf numFmtId="0" fontId="0" fillId="0" borderId="20" xfId="0" pivotButton="1" applyBorder="1"/>
    <xf numFmtId="0" fontId="0" fillId="0" borderId="15" xfId="0" applyBorder="1"/>
    <xf numFmtId="0" fontId="0" fillId="0" borderId="14" xfId="0" applyBorder="1"/>
    <xf numFmtId="0" fontId="0" fillId="0" borderId="15" xfId="0" applyNumberFormat="1" applyBorder="1"/>
    <xf numFmtId="0" fontId="0" fillId="0" borderId="17" xfId="0" applyBorder="1"/>
    <xf numFmtId="0" fontId="0" fillId="0" borderId="18" xfId="0" applyBorder="1"/>
    <xf numFmtId="0" fontId="0" fillId="0" borderId="19" xfId="0" applyNumberFormat="1" applyBorder="1"/>
    <xf numFmtId="0" fontId="0" fillId="0" borderId="16" xfId="0" applyBorder="1"/>
    <xf numFmtId="0" fontId="0" fillId="0" borderId="21" xfId="0" applyBorder="1"/>
    <xf numFmtId="0" fontId="0" fillId="0" borderId="22" xfId="0" applyBorder="1"/>
    <xf numFmtId="0" fontId="0" fillId="0" borderId="20" xfId="0" applyNumberFormat="1" applyBorder="1"/>
    <xf numFmtId="0" fontId="0" fillId="0" borderId="0" xfId="0" applyAlignment="1">
      <alignment horizontal="left"/>
    </xf>
    <xf numFmtId="166" fontId="0" fillId="0" borderId="0" xfId="0" applyNumberFormat="1" applyAlignment="1">
      <alignment horizontal="left"/>
    </xf>
    <xf numFmtId="0" fontId="10" fillId="0" borderId="1" xfId="0" applyFont="1" applyFill="1" applyBorder="1" applyAlignment="1">
      <alignment vertical="top" wrapText="1"/>
    </xf>
    <xf numFmtId="0" fontId="9" fillId="0" borderId="1" xfId="0" applyFont="1" applyFill="1" applyBorder="1" applyAlignment="1">
      <alignment vertical="top" wrapText="1"/>
    </xf>
    <xf numFmtId="0" fontId="10" fillId="0" borderId="3" xfId="0" applyFont="1" applyFill="1" applyBorder="1" applyAlignment="1">
      <alignment vertical="top" wrapText="1"/>
    </xf>
    <xf numFmtId="0" fontId="9" fillId="0" borderId="3" xfId="0" applyFont="1" applyFill="1" applyBorder="1" applyAlignment="1">
      <alignment vertical="top" wrapText="1"/>
    </xf>
    <xf numFmtId="171" fontId="0" fillId="0" borderId="0" xfId="0" applyNumberFormat="1"/>
    <xf numFmtId="172" fontId="0" fillId="0" borderId="0" xfId="0" applyNumberFormat="1"/>
    <xf numFmtId="173" fontId="2" fillId="0" borderId="0" xfId="0" applyNumberFormat="1" applyFont="1" applyFill="1" applyBorder="1" applyAlignment="1" applyProtection="1"/>
    <xf numFmtId="0" fontId="1" fillId="0" borderId="0" xfId="0" applyNumberFormat="1" applyFont="1" applyFill="1" applyBorder="1" applyAlignment="1" applyProtection="1">
      <alignment horizontal="right"/>
    </xf>
    <xf numFmtId="0" fontId="1" fillId="0" borderId="0" xfId="0" applyNumberFormat="1" applyFont="1" applyFill="1" applyBorder="1" applyAlignment="1" applyProtection="1">
      <alignment horizontal="left" wrapText="1"/>
    </xf>
    <xf numFmtId="0" fontId="2" fillId="0" borderId="0" xfId="0" applyNumberFormat="1" applyFont="1" applyFill="1" applyBorder="1" applyAlignment="1" applyProtection="1">
      <alignment horizontal="left" wrapText="1"/>
    </xf>
    <xf numFmtId="22" fontId="10" fillId="3" borderId="2" xfId="0" applyNumberFormat="1" applyFont="1" applyFill="1" applyBorder="1" applyAlignment="1">
      <alignment vertical="top" wrapText="1"/>
    </xf>
    <xf numFmtId="3" fontId="10" fillId="3" borderId="2" xfId="0" applyNumberFormat="1" applyFont="1" applyFill="1" applyBorder="1" applyAlignment="1">
      <alignment horizontal="right" vertical="top" wrapText="1"/>
    </xf>
    <xf numFmtId="0" fontId="10" fillId="3" borderId="2" xfId="0" applyFont="1" applyFill="1" applyBorder="1" applyAlignment="1">
      <alignment horizontal="right" vertical="top" wrapText="1"/>
    </xf>
    <xf numFmtId="0" fontId="10" fillId="3" borderId="13" xfId="0" applyFont="1" applyFill="1" applyBorder="1" applyAlignment="1">
      <alignment horizontal="right" vertical="top" wrapText="1"/>
    </xf>
    <xf numFmtId="3" fontId="0" fillId="0" borderId="0" xfId="0" applyNumberFormat="1"/>
    <xf numFmtId="17" fontId="10" fillId="3" borderId="13" xfId="0" applyNumberFormat="1" applyFont="1" applyFill="1" applyBorder="1" applyAlignment="1">
      <alignment vertical="top" wrapText="1"/>
    </xf>
    <xf numFmtId="180" fontId="0" fillId="0" borderId="0" xfId="1" applyNumberFormat="1" applyFont="1"/>
    <xf numFmtId="180" fontId="0" fillId="0" borderId="0" xfId="0" applyNumberFormat="1"/>
    <xf numFmtId="0" fontId="0" fillId="0" borderId="24" xfId="0" applyBorder="1"/>
    <xf numFmtId="0" fontId="0" fillId="0" borderId="26" xfId="0" applyBorder="1"/>
    <xf numFmtId="0" fontId="0" fillId="0" borderId="14" xfId="0" applyNumberFormat="1" applyBorder="1"/>
    <xf numFmtId="0" fontId="0" fillId="0" borderId="24" xfId="0" applyNumberFormat="1" applyBorder="1"/>
    <xf numFmtId="0" fontId="0" fillId="0" borderId="18" xfId="0" applyNumberFormat="1" applyBorder="1"/>
    <xf numFmtId="0" fontId="0" fillId="0" borderId="0" xfId="0" applyNumberFormat="1"/>
    <xf numFmtId="0" fontId="0" fillId="0" borderId="21" xfId="0" applyNumberFormat="1" applyBorder="1"/>
    <xf numFmtId="0" fontId="0" fillId="0" borderId="25" xfId="0" applyNumberFormat="1" applyBorder="1"/>
    <xf numFmtId="9" fontId="0" fillId="0" borderId="0" xfId="0" applyNumberFormat="1"/>
    <xf numFmtId="9" fontId="0" fillId="0" borderId="14" xfId="2" applyFont="1" applyBorder="1"/>
    <xf numFmtId="9" fontId="0" fillId="0" borderId="24" xfId="2" applyFont="1" applyBorder="1"/>
    <xf numFmtId="9" fontId="0" fillId="0" borderId="18" xfId="2" applyFont="1" applyBorder="1"/>
    <xf numFmtId="187" fontId="0" fillId="0" borderId="0" xfId="0" applyNumberFormat="1"/>
    <xf numFmtId="189" fontId="0" fillId="0" borderId="0" xfId="0" applyNumberFormat="1"/>
    <xf numFmtId="190" fontId="0" fillId="0" borderId="0" xfId="0" applyNumberFormat="1"/>
    <xf numFmtId="192" fontId="0" fillId="0" borderId="0" xfId="0" applyNumberFormat="1"/>
    <xf numFmtId="193" fontId="0" fillId="0" borderId="0" xfId="0" applyNumberFormat="1"/>
  </cellXfs>
  <cellStyles count="4">
    <cellStyle name="Comma" xfId="1" builtinId="3"/>
    <cellStyle name="Hyperlink" xfId="3" builtinId="8"/>
    <cellStyle name="Normal" xfId="0" builtinId="0"/>
    <cellStyle name="Percent" xfId="2" builtinId="5"/>
  </cellStyles>
  <dxfs count="0"/>
  <tableStyles count="0" defaultTableStyle="TableStyleMedium9"/>
</styleSheet>
</file>

<file path=xl/_rels/workbook.xml.rels><?xml version="1.0" encoding="UTF-8" standalone="yes"?>
<Relationships xmlns="http://schemas.openxmlformats.org/package/2006/relationships"><Relationship Id="rId14" Type="http://schemas.openxmlformats.org/officeDocument/2006/relationships/sharedStrings" Target="sharedStrings.xml"/><Relationship Id="rId4" Type="http://schemas.openxmlformats.org/officeDocument/2006/relationships/worksheet" Target="worksheets/sheet4.xml"/><Relationship Id="rId7" Type="http://schemas.openxmlformats.org/officeDocument/2006/relationships/worksheet" Target="worksheets/sheet7.xml"/><Relationship Id="rId11" Type="http://schemas.openxmlformats.org/officeDocument/2006/relationships/pivotCacheDefinition" Target="pivotCache/pivotCacheDefinition4.xml"/><Relationship Id="rId1" Type="http://schemas.openxmlformats.org/officeDocument/2006/relationships/worksheet" Target="worksheets/sheet1.xml"/><Relationship Id="rId6" Type="http://schemas.openxmlformats.org/officeDocument/2006/relationships/worksheet" Target="worksheets/sheet6.xml"/><Relationship Id="rId8" Type="http://schemas.openxmlformats.org/officeDocument/2006/relationships/pivotCacheDefinition" Target="pivotCache/pivotCacheDefinition1.xml"/><Relationship Id="rId13" Type="http://schemas.openxmlformats.org/officeDocument/2006/relationships/styles" Target="styles.xml"/><Relationship Id="rId10" Type="http://schemas.openxmlformats.org/officeDocument/2006/relationships/pivotCacheDefinition" Target="pivotCache/pivotCacheDefinition3.xml"/><Relationship Id="rId5" Type="http://schemas.openxmlformats.org/officeDocument/2006/relationships/worksheet" Target="worksheets/sheet5.xml"/><Relationship Id="rId15" Type="http://schemas.openxmlformats.org/officeDocument/2006/relationships/calcChain" Target="calcChain.xml"/><Relationship Id="rId12" Type="http://schemas.openxmlformats.org/officeDocument/2006/relationships/theme" Target="theme/theme1.xml"/><Relationship Id="rId2" Type="http://schemas.openxmlformats.org/officeDocument/2006/relationships/worksheet" Target="worksheets/sheet2.xml"/><Relationship Id="rId9" Type="http://schemas.openxmlformats.org/officeDocument/2006/relationships/pivotCacheDefinition" Target="pivotCache/pivotCacheDefinition2.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en-US"/>
  <c:style val="2"/>
  <c:chart>
    <c:title>
      <c:tx>
        <c:rich>
          <a:bodyPr/>
          <a:lstStyle/>
          <a:p>
            <a:pPr>
              <a:defRPr/>
            </a:pPr>
            <a:r>
              <a:rPr lang="en-US"/>
              <a:t>Facebook People Talking about This</a:t>
            </a:r>
          </a:p>
        </c:rich>
      </c:tx>
      <c:layout/>
    </c:title>
    <c:plotArea>
      <c:layout/>
      <c:lineChart>
        <c:grouping val="stacked"/>
        <c:ser>
          <c:idx val="0"/>
          <c:order val="0"/>
          <c:tx>
            <c:v>Daily PTAT</c:v>
          </c:tx>
          <c:marker>
            <c:symbol val="none"/>
          </c:marker>
          <c:cat>
            <c:numRef>
              <c:f>'FB page - Data'!$A$2:$A$209</c:f>
              <c:numCache>
                <c:formatCode>m/d/yy</c:formatCode>
                <c:ptCount val="208"/>
                <c:pt idx="0">
                  <c:v>41045.0</c:v>
                </c:pt>
                <c:pt idx="1">
                  <c:v>41046.0</c:v>
                </c:pt>
                <c:pt idx="2">
                  <c:v>41047.0</c:v>
                </c:pt>
                <c:pt idx="3">
                  <c:v>41048.0</c:v>
                </c:pt>
                <c:pt idx="4">
                  <c:v>41049.0</c:v>
                </c:pt>
                <c:pt idx="5">
                  <c:v>41050.0</c:v>
                </c:pt>
                <c:pt idx="6">
                  <c:v>41051.0</c:v>
                </c:pt>
                <c:pt idx="7">
                  <c:v>41052.0</c:v>
                </c:pt>
                <c:pt idx="8">
                  <c:v>41053.0</c:v>
                </c:pt>
                <c:pt idx="9">
                  <c:v>41054.0</c:v>
                </c:pt>
                <c:pt idx="10">
                  <c:v>41055.0</c:v>
                </c:pt>
                <c:pt idx="11">
                  <c:v>41056.0</c:v>
                </c:pt>
                <c:pt idx="12">
                  <c:v>41057.0</c:v>
                </c:pt>
                <c:pt idx="13">
                  <c:v>41058.0</c:v>
                </c:pt>
                <c:pt idx="14">
                  <c:v>41059.0</c:v>
                </c:pt>
                <c:pt idx="16">
                  <c:v>41060.0</c:v>
                </c:pt>
                <c:pt idx="17">
                  <c:v>41061.0</c:v>
                </c:pt>
                <c:pt idx="18">
                  <c:v>41062.0</c:v>
                </c:pt>
                <c:pt idx="19">
                  <c:v>41063.0</c:v>
                </c:pt>
                <c:pt idx="20">
                  <c:v>41064.0</c:v>
                </c:pt>
                <c:pt idx="21">
                  <c:v>41065.0</c:v>
                </c:pt>
                <c:pt idx="22">
                  <c:v>41066.0</c:v>
                </c:pt>
                <c:pt idx="23">
                  <c:v>41067.0</c:v>
                </c:pt>
                <c:pt idx="24">
                  <c:v>41068.0</c:v>
                </c:pt>
                <c:pt idx="25">
                  <c:v>41069.0</c:v>
                </c:pt>
                <c:pt idx="26">
                  <c:v>41070.0</c:v>
                </c:pt>
                <c:pt idx="27">
                  <c:v>41071.0</c:v>
                </c:pt>
                <c:pt idx="28">
                  <c:v>41072.0</c:v>
                </c:pt>
                <c:pt idx="29">
                  <c:v>41073.0</c:v>
                </c:pt>
                <c:pt idx="30">
                  <c:v>41074.0</c:v>
                </c:pt>
                <c:pt idx="31">
                  <c:v>41075.0</c:v>
                </c:pt>
                <c:pt idx="32">
                  <c:v>41076.0</c:v>
                </c:pt>
                <c:pt idx="33">
                  <c:v>41077.0</c:v>
                </c:pt>
                <c:pt idx="34">
                  <c:v>41078.0</c:v>
                </c:pt>
                <c:pt idx="35">
                  <c:v>41079.0</c:v>
                </c:pt>
                <c:pt idx="36">
                  <c:v>41080.0</c:v>
                </c:pt>
                <c:pt idx="37">
                  <c:v>41081.0</c:v>
                </c:pt>
                <c:pt idx="38">
                  <c:v>41082.0</c:v>
                </c:pt>
                <c:pt idx="39">
                  <c:v>41083.0</c:v>
                </c:pt>
                <c:pt idx="40">
                  <c:v>41084.0</c:v>
                </c:pt>
                <c:pt idx="41">
                  <c:v>41085.0</c:v>
                </c:pt>
                <c:pt idx="42">
                  <c:v>41086.0</c:v>
                </c:pt>
                <c:pt idx="43">
                  <c:v>41087.0</c:v>
                </c:pt>
                <c:pt idx="44">
                  <c:v>41088.0</c:v>
                </c:pt>
                <c:pt idx="45">
                  <c:v>41089.0</c:v>
                </c:pt>
                <c:pt idx="47">
                  <c:v>41090.0</c:v>
                </c:pt>
                <c:pt idx="48">
                  <c:v>41091.0</c:v>
                </c:pt>
                <c:pt idx="49">
                  <c:v>41092.0</c:v>
                </c:pt>
                <c:pt idx="50">
                  <c:v>41093.0</c:v>
                </c:pt>
                <c:pt idx="51">
                  <c:v>41094.0</c:v>
                </c:pt>
                <c:pt idx="52">
                  <c:v>41095.0</c:v>
                </c:pt>
                <c:pt idx="53">
                  <c:v>41096.0</c:v>
                </c:pt>
                <c:pt idx="54">
                  <c:v>41097.0</c:v>
                </c:pt>
                <c:pt idx="55">
                  <c:v>41098.0</c:v>
                </c:pt>
                <c:pt idx="56">
                  <c:v>41099.0</c:v>
                </c:pt>
                <c:pt idx="57">
                  <c:v>41100.0</c:v>
                </c:pt>
                <c:pt idx="58">
                  <c:v>41101.0</c:v>
                </c:pt>
                <c:pt idx="59">
                  <c:v>41102.0</c:v>
                </c:pt>
                <c:pt idx="60">
                  <c:v>41103.0</c:v>
                </c:pt>
                <c:pt idx="61">
                  <c:v>41104.0</c:v>
                </c:pt>
                <c:pt idx="62">
                  <c:v>41105.0</c:v>
                </c:pt>
                <c:pt idx="63">
                  <c:v>41106.0</c:v>
                </c:pt>
                <c:pt idx="64">
                  <c:v>41107.0</c:v>
                </c:pt>
                <c:pt idx="65">
                  <c:v>41108.0</c:v>
                </c:pt>
                <c:pt idx="66">
                  <c:v>41109.0</c:v>
                </c:pt>
                <c:pt idx="67">
                  <c:v>41110.0</c:v>
                </c:pt>
                <c:pt idx="68">
                  <c:v>41111.0</c:v>
                </c:pt>
                <c:pt idx="69">
                  <c:v>41112.0</c:v>
                </c:pt>
                <c:pt idx="70">
                  <c:v>41113.0</c:v>
                </c:pt>
                <c:pt idx="71">
                  <c:v>41114.0</c:v>
                </c:pt>
                <c:pt idx="72">
                  <c:v>41115.0</c:v>
                </c:pt>
                <c:pt idx="73">
                  <c:v>41116.0</c:v>
                </c:pt>
                <c:pt idx="74">
                  <c:v>41117.0</c:v>
                </c:pt>
                <c:pt idx="75">
                  <c:v>41118.0</c:v>
                </c:pt>
                <c:pt idx="76">
                  <c:v>41119.0</c:v>
                </c:pt>
                <c:pt idx="77">
                  <c:v>41120.0</c:v>
                </c:pt>
                <c:pt idx="79">
                  <c:v>41121.0</c:v>
                </c:pt>
                <c:pt idx="80">
                  <c:v>41122.0</c:v>
                </c:pt>
                <c:pt idx="81">
                  <c:v>41123.0</c:v>
                </c:pt>
                <c:pt idx="82">
                  <c:v>41124.0</c:v>
                </c:pt>
                <c:pt idx="83">
                  <c:v>41125.0</c:v>
                </c:pt>
                <c:pt idx="84">
                  <c:v>41126.0</c:v>
                </c:pt>
                <c:pt idx="85">
                  <c:v>41127.0</c:v>
                </c:pt>
                <c:pt idx="86">
                  <c:v>41128.0</c:v>
                </c:pt>
                <c:pt idx="87">
                  <c:v>41129.0</c:v>
                </c:pt>
                <c:pt idx="88">
                  <c:v>41130.0</c:v>
                </c:pt>
                <c:pt idx="89">
                  <c:v>41131.0</c:v>
                </c:pt>
                <c:pt idx="90">
                  <c:v>41132.0</c:v>
                </c:pt>
                <c:pt idx="91">
                  <c:v>41133.0</c:v>
                </c:pt>
                <c:pt idx="92">
                  <c:v>41134.0</c:v>
                </c:pt>
                <c:pt idx="93">
                  <c:v>41135.0</c:v>
                </c:pt>
                <c:pt idx="94">
                  <c:v>41136.0</c:v>
                </c:pt>
                <c:pt idx="95">
                  <c:v>41137.0</c:v>
                </c:pt>
                <c:pt idx="96">
                  <c:v>41138.0</c:v>
                </c:pt>
                <c:pt idx="97">
                  <c:v>41139.0</c:v>
                </c:pt>
                <c:pt idx="98">
                  <c:v>41140.0</c:v>
                </c:pt>
                <c:pt idx="99">
                  <c:v>41141.0</c:v>
                </c:pt>
                <c:pt idx="100">
                  <c:v>41142.0</c:v>
                </c:pt>
                <c:pt idx="101">
                  <c:v>41143.0</c:v>
                </c:pt>
                <c:pt idx="102">
                  <c:v>41144.0</c:v>
                </c:pt>
                <c:pt idx="103">
                  <c:v>41145.0</c:v>
                </c:pt>
                <c:pt idx="104">
                  <c:v>41146.0</c:v>
                </c:pt>
                <c:pt idx="105">
                  <c:v>41147.0</c:v>
                </c:pt>
                <c:pt idx="106">
                  <c:v>41148.0</c:v>
                </c:pt>
                <c:pt idx="107">
                  <c:v>41149.0</c:v>
                </c:pt>
                <c:pt idx="108">
                  <c:v>41150.0</c:v>
                </c:pt>
                <c:pt idx="109">
                  <c:v>41151.0</c:v>
                </c:pt>
                <c:pt idx="111">
                  <c:v>41152.0</c:v>
                </c:pt>
                <c:pt idx="112">
                  <c:v>41153.0</c:v>
                </c:pt>
                <c:pt idx="113">
                  <c:v>41154.0</c:v>
                </c:pt>
                <c:pt idx="114">
                  <c:v>41155.0</c:v>
                </c:pt>
                <c:pt idx="115">
                  <c:v>41156.0</c:v>
                </c:pt>
                <c:pt idx="116">
                  <c:v>41157.0</c:v>
                </c:pt>
                <c:pt idx="117">
                  <c:v>41158.0</c:v>
                </c:pt>
                <c:pt idx="118">
                  <c:v>41159.0</c:v>
                </c:pt>
                <c:pt idx="119">
                  <c:v>41160.0</c:v>
                </c:pt>
                <c:pt idx="120">
                  <c:v>41161.0</c:v>
                </c:pt>
                <c:pt idx="121">
                  <c:v>41162.0</c:v>
                </c:pt>
                <c:pt idx="122">
                  <c:v>41163.0</c:v>
                </c:pt>
                <c:pt idx="123">
                  <c:v>41164.0</c:v>
                </c:pt>
                <c:pt idx="124">
                  <c:v>41165.0</c:v>
                </c:pt>
                <c:pt idx="125">
                  <c:v>41166.0</c:v>
                </c:pt>
                <c:pt idx="126">
                  <c:v>41167.0</c:v>
                </c:pt>
                <c:pt idx="127">
                  <c:v>41168.0</c:v>
                </c:pt>
                <c:pt idx="128">
                  <c:v>41169.0</c:v>
                </c:pt>
                <c:pt idx="129">
                  <c:v>41170.0</c:v>
                </c:pt>
                <c:pt idx="130">
                  <c:v>41171.0</c:v>
                </c:pt>
                <c:pt idx="131">
                  <c:v>41172.0</c:v>
                </c:pt>
                <c:pt idx="132">
                  <c:v>41173.0</c:v>
                </c:pt>
                <c:pt idx="133">
                  <c:v>41174.0</c:v>
                </c:pt>
                <c:pt idx="134">
                  <c:v>41175.0</c:v>
                </c:pt>
                <c:pt idx="135">
                  <c:v>41176.0</c:v>
                </c:pt>
                <c:pt idx="136">
                  <c:v>41177.0</c:v>
                </c:pt>
                <c:pt idx="137">
                  <c:v>41178.0</c:v>
                </c:pt>
                <c:pt idx="138">
                  <c:v>41179.0</c:v>
                </c:pt>
                <c:pt idx="139">
                  <c:v>41180.0</c:v>
                </c:pt>
                <c:pt idx="140">
                  <c:v>41181.0</c:v>
                </c:pt>
                <c:pt idx="142">
                  <c:v>41182.0</c:v>
                </c:pt>
                <c:pt idx="143">
                  <c:v>41183.0</c:v>
                </c:pt>
                <c:pt idx="144">
                  <c:v>41184.0</c:v>
                </c:pt>
                <c:pt idx="145">
                  <c:v>41185.0</c:v>
                </c:pt>
                <c:pt idx="146">
                  <c:v>41186.0</c:v>
                </c:pt>
                <c:pt idx="147">
                  <c:v>41187.0</c:v>
                </c:pt>
                <c:pt idx="148">
                  <c:v>41188.0</c:v>
                </c:pt>
                <c:pt idx="149">
                  <c:v>41189.0</c:v>
                </c:pt>
                <c:pt idx="150">
                  <c:v>41190.0</c:v>
                </c:pt>
                <c:pt idx="151">
                  <c:v>41191.0</c:v>
                </c:pt>
                <c:pt idx="152">
                  <c:v>41192.0</c:v>
                </c:pt>
                <c:pt idx="153">
                  <c:v>41193.0</c:v>
                </c:pt>
                <c:pt idx="154">
                  <c:v>41194.0</c:v>
                </c:pt>
                <c:pt idx="155">
                  <c:v>41195.0</c:v>
                </c:pt>
                <c:pt idx="156">
                  <c:v>41196.0</c:v>
                </c:pt>
                <c:pt idx="157">
                  <c:v>41197.0</c:v>
                </c:pt>
                <c:pt idx="158">
                  <c:v>41198.0</c:v>
                </c:pt>
                <c:pt idx="159">
                  <c:v>41199.0</c:v>
                </c:pt>
                <c:pt idx="160">
                  <c:v>41200.0</c:v>
                </c:pt>
                <c:pt idx="161">
                  <c:v>41201.0</c:v>
                </c:pt>
                <c:pt idx="162">
                  <c:v>41202.0</c:v>
                </c:pt>
                <c:pt idx="163">
                  <c:v>41203.0</c:v>
                </c:pt>
                <c:pt idx="164">
                  <c:v>41204.0</c:v>
                </c:pt>
                <c:pt idx="165">
                  <c:v>41205.0</c:v>
                </c:pt>
                <c:pt idx="166">
                  <c:v>41206.0</c:v>
                </c:pt>
                <c:pt idx="167">
                  <c:v>41207.0</c:v>
                </c:pt>
                <c:pt idx="168">
                  <c:v>41208.0</c:v>
                </c:pt>
                <c:pt idx="169">
                  <c:v>41209.0</c:v>
                </c:pt>
                <c:pt idx="170">
                  <c:v>41210.0</c:v>
                </c:pt>
                <c:pt idx="171">
                  <c:v>41211.0</c:v>
                </c:pt>
                <c:pt idx="172">
                  <c:v>41212.0</c:v>
                </c:pt>
                <c:pt idx="174">
                  <c:v>41213.0</c:v>
                </c:pt>
                <c:pt idx="175">
                  <c:v>41214.0</c:v>
                </c:pt>
                <c:pt idx="176">
                  <c:v>41215.0</c:v>
                </c:pt>
                <c:pt idx="177">
                  <c:v>41216.0</c:v>
                </c:pt>
                <c:pt idx="178">
                  <c:v>41217.0</c:v>
                </c:pt>
                <c:pt idx="179">
                  <c:v>41218.0</c:v>
                </c:pt>
                <c:pt idx="180">
                  <c:v>41219.0</c:v>
                </c:pt>
                <c:pt idx="181">
                  <c:v>41220.0</c:v>
                </c:pt>
                <c:pt idx="182">
                  <c:v>41221.0</c:v>
                </c:pt>
                <c:pt idx="183">
                  <c:v>41222.0</c:v>
                </c:pt>
                <c:pt idx="184">
                  <c:v>41223.0</c:v>
                </c:pt>
                <c:pt idx="185">
                  <c:v>41224.0</c:v>
                </c:pt>
                <c:pt idx="186">
                  <c:v>41225.0</c:v>
                </c:pt>
                <c:pt idx="187">
                  <c:v>41226.0</c:v>
                </c:pt>
                <c:pt idx="188">
                  <c:v>41227.0</c:v>
                </c:pt>
                <c:pt idx="189">
                  <c:v>41228.0</c:v>
                </c:pt>
                <c:pt idx="190">
                  <c:v>41229.0</c:v>
                </c:pt>
                <c:pt idx="191">
                  <c:v>41230.0</c:v>
                </c:pt>
                <c:pt idx="192">
                  <c:v>41231.0</c:v>
                </c:pt>
                <c:pt idx="193">
                  <c:v>41232.0</c:v>
                </c:pt>
                <c:pt idx="194">
                  <c:v>41233.0</c:v>
                </c:pt>
                <c:pt idx="195">
                  <c:v>41234.0</c:v>
                </c:pt>
                <c:pt idx="196">
                  <c:v>41235.0</c:v>
                </c:pt>
                <c:pt idx="197">
                  <c:v>41236.0</c:v>
                </c:pt>
                <c:pt idx="198">
                  <c:v>41237.0</c:v>
                </c:pt>
                <c:pt idx="199">
                  <c:v>41238.0</c:v>
                </c:pt>
                <c:pt idx="200">
                  <c:v>41239.0</c:v>
                </c:pt>
                <c:pt idx="201">
                  <c:v>41240.0</c:v>
                </c:pt>
                <c:pt idx="202">
                  <c:v>41241.0</c:v>
                </c:pt>
                <c:pt idx="203">
                  <c:v>41242.0</c:v>
                </c:pt>
                <c:pt idx="205">
                  <c:v>41243.0</c:v>
                </c:pt>
                <c:pt idx="206">
                  <c:v>41244.0</c:v>
                </c:pt>
                <c:pt idx="207">
                  <c:v>41245.0</c:v>
                </c:pt>
              </c:numCache>
            </c:numRef>
          </c:cat>
          <c:val>
            <c:numRef>
              <c:f>'FB page - Data'!$C$2:$C$209</c:f>
              <c:numCache>
                <c:formatCode>0</c:formatCode>
                <c:ptCount val="208"/>
                <c:pt idx="0">
                  <c:v>0.0</c:v>
                </c:pt>
                <c:pt idx="1">
                  <c:v>0.0</c:v>
                </c:pt>
                <c:pt idx="2">
                  <c:v>15.0</c:v>
                </c:pt>
                <c:pt idx="3">
                  <c:v>2.0</c:v>
                </c:pt>
                <c:pt idx="4">
                  <c:v>1.0</c:v>
                </c:pt>
                <c:pt idx="5">
                  <c:v>0.0</c:v>
                </c:pt>
                <c:pt idx="6">
                  <c:v>2.0</c:v>
                </c:pt>
                <c:pt idx="7">
                  <c:v>1.0</c:v>
                </c:pt>
                <c:pt idx="8">
                  <c:v>2.0</c:v>
                </c:pt>
                <c:pt idx="9">
                  <c:v>1.0</c:v>
                </c:pt>
                <c:pt idx="10">
                  <c:v>0.0</c:v>
                </c:pt>
                <c:pt idx="11">
                  <c:v>0.0</c:v>
                </c:pt>
                <c:pt idx="12">
                  <c:v>0.0</c:v>
                </c:pt>
                <c:pt idx="13">
                  <c:v>0.0</c:v>
                </c:pt>
                <c:pt idx="14">
                  <c:v>13.0</c:v>
                </c:pt>
                <c:pt idx="16">
                  <c:v>6.0</c:v>
                </c:pt>
                <c:pt idx="17">
                  <c:v>29.0</c:v>
                </c:pt>
                <c:pt idx="18">
                  <c:v>1.0</c:v>
                </c:pt>
                <c:pt idx="19">
                  <c:v>0.0</c:v>
                </c:pt>
                <c:pt idx="20">
                  <c:v>9.0</c:v>
                </c:pt>
                <c:pt idx="21">
                  <c:v>5.0</c:v>
                </c:pt>
                <c:pt idx="22">
                  <c:v>1.0</c:v>
                </c:pt>
                <c:pt idx="23">
                  <c:v>0.0</c:v>
                </c:pt>
                <c:pt idx="24">
                  <c:v>8.0</c:v>
                </c:pt>
                <c:pt idx="25">
                  <c:v>0.0</c:v>
                </c:pt>
                <c:pt idx="26">
                  <c:v>0.0</c:v>
                </c:pt>
                <c:pt idx="27">
                  <c:v>2.0</c:v>
                </c:pt>
                <c:pt idx="28">
                  <c:v>1.0</c:v>
                </c:pt>
                <c:pt idx="29">
                  <c:v>0.0</c:v>
                </c:pt>
                <c:pt idx="30">
                  <c:v>0.0</c:v>
                </c:pt>
                <c:pt idx="31">
                  <c:v>2.0</c:v>
                </c:pt>
                <c:pt idx="32">
                  <c:v>0.0</c:v>
                </c:pt>
                <c:pt idx="33">
                  <c:v>0.0</c:v>
                </c:pt>
                <c:pt idx="34">
                  <c:v>1.0</c:v>
                </c:pt>
                <c:pt idx="35">
                  <c:v>1.0</c:v>
                </c:pt>
                <c:pt idx="36">
                  <c:v>1.0</c:v>
                </c:pt>
                <c:pt idx="37">
                  <c:v>0.0</c:v>
                </c:pt>
                <c:pt idx="38">
                  <c:v>2.0</c:v>
                </c:pt>
                <c:pt idx="39">
                  <c:v>0.0</c:v>
                </c:pt>
                <c:pt idx="40">
                  <c:v>0.0</c:v>
                </c:pt>
                <c:pt idx="41">
                  <c:v>0.0</c:v>
                </c:pt>
                <c:pt idx="42">
                  <c:v>3.0</c:v>
                </c:pt>
                <c:pt idx="43">
                  <c:v>5.0</c:v>
                </c:pt>
                <c:pt idx="44">
                  <c:v>24.0</c:v>
                </c:pt>
                <c:pt idx="45">
                  <c:v>15.0</c:v>
                </c:pt>
                <c:pt idx="47">
                  <c:v>0.0</c:v>
                </c:pt>
                <c:pt idx="48">
                  <c:v>1.0</c:v>
                </c:pt>
                <c:pt idx="49">
                  <c:v>0.0</c:v>
                </c:pt>
                <c:pt idx="50">
                  <c:v>0.0</c:v>
                </c:pt>
                <c:pt idx="51">
                  <c:v>0.0</c:v>
                </c:pt>
                <c:pt idx="52">
                  <c:v>1.0</c:v>
                </c:pt>
                <c:pt idx="53">
                  <c:v>2.0</c:v>
                </c:pt>
                <c:pt idx="54">
                  <c:v>0.0</c:v>
                </c:pt>
                <c:pt idx="55">
                  <c:v>0.0</c:v>
                </c:pt>
                <c:pt idx="56">
                  <c:v>16.0</c:v>
                </c:pt>
                <c:pt idx="57">
                  <c:v>9.0</c:v>
                </c:pt>
                <c:pt idx="58">
                  <c:v>2.0</c:v>
                </c:pt>
                <c:pt idx="59">
                  <c:v>2.0</c:v>
                </c:pt>
                <c:pt idx="60">
                  <c:v>19.0</c:v>
                </c:pt>
                <c:pt idx="61">
                  <c:v>5.0</c:v>
                </c:pt>
                <c:pt idx="62">
                  <c:v>1.0</c:v>
                </c:pt>
                <c:pt idx="63">
                  <c:v>5.0</c:v>
                </c:pt>
                <c:pt idx="64">
                  <c:v>5.0</c:v>
                </c:pt>
                <c:pt idx="65">
                  <c:v>6.0</c:v>
                </c:pt>
                <c:pt idx="66">
                  <c:v>12.0</c:v>
                </c:pt>
                <c:pt idx="67">
                  <c:v>11.0</c:v>
                </c:pt>
                <c:pt idx="68">
                  <c:v>0.0</c:v>
                </c:pt>
                <c:pt idx="69">
                  <c:v>0.0</c:v>
                </c:pt>
                <c:pt idx="70">
                  <c:v>0.0</c:v>
                </c:pt>
                <c:pt idx="71">
                  <c:v>23.0</c:v>
                </c:pt>
                <c:pt idx="72">
                  <c:v>36.0</c:v>
                </c:pt>
                <c:pt idx="73">
                  <c:v>3.0</c:v>
                </c:pt>
                <c:pt idx="74">
                  <c:v>0.0</c:v>
                </c:pt>
                <c:pt idx="75">
                  <c:v>0.0</c:v>
                </c:pt>
                <c:pt idx="76">
                  <c:v>0.0</c:v>
                </c:pt>
                <c:pt idx="77">
                  <c:v>0.0</c:v>
                </c:pt>
                <c:pt idx="79">
                  <c:v>5.0</c:v>
                </c:pt>
                <c:pt idx="80">
                  <c:v>0.0</c:v>
                </c:pt>
                <c:pt idx="81">
                  <c:v>4.0</c:v>
                </c:pt>
                <c:pt idx="82">
                  <c:v>1.0</c:v>
                </c:pt>
                <c:pt idx="83">
                  <c:v>0.0</c:v>
                </c:pt>
                <c:pt idx="84">
                  <c:v>0.0</c:v>
                </c:pt>
                <c:pt idx="85">
                  <c:v>0.0</c:v>
                </c:pt>
                <c:pt idx="86">
                  <c:v>0.0</c:v>
                </c:pt>
                <c:pt idx="87">
                  <c:v>2.0</c:v>
                </c:pt>
                <c:pt idx="88">
                  <c:v>1.0</c:v>
                </c:pt>
                <c:pt idx="89">
                  <c:v>0.0</c:v>
                </c:pt>
                <c:pt idx="90">
                  <c:v>1.0</c:v>
                </c:pt>
                <c:pt idx="91">
                  <c:v>2.0</c:v>
                </c:pt>
                <c:pt idx="92">
                  <c:v>1.0</c:v>
                </c:pt>
                <c:pt idx="93">
                  <c:v>0.0</c:v>
                </c:pt>
                <c:pt idx="94">
                  <c:v>1.0</c:v>
                </c:pt>
                <c:pt idx="95">
                  <c:v>1.0</c:v>
                </c:pt>
                <c:pt idx="96">
                  <c:v>3.0</c:v>
                </c:pt>
                <c:pt idx="97">
                  <c:v>0.0</c:v>
                </c:pt>
                <c:pt idx="98">
                  <c:v>0.0</c:v>
                </c:pt>
                <c:pt idx="99">
                  <c:v>1.0</c:v>
                </c:pt>
                <c:pt idx="100">
                  <c:v>2.0</c:v>
                </c:pt>
                <c:pt idx="101">
                  <c:v>2.0</c:v>
                </c:pt>
                <c:pt idx="102">
                  <c:v>2.0</c:v>
                </c:pt>
                <c:pt idx="103">
                  <c:v>1.0</c:v>
                </c:pt>
                <c:pt idx="104">
                  <c:v>1.0</c:v>
                </c:pt>
                <c:pt idx="105">
                  <c:v>3.0</c:v>
                </c:pt>
                <c:pt idx="106">
                  <c:v>8.0</c:v>
                </c:pt>
                <c:pt idx="107">
                  <c:v>48.0</c:v>
                </c:pt>
                <c:pt idx="108">
                  <c:v>18.0</c:v>
                </c:pt>
                <c:pt idx="109">
                  <c:v>18.0</c:v>
                </c:pt>
                <c:pt idx="111">
                  <c:v>4.0</c:v>
                </c:pt>
                <c:pt idx="112">
                  <c:v>3.0</c:v>
                </c:pt>
                <c:pt idx="113">
                  <c:v>1.0</c:v>
                </c:pt>
                <c:pt idx="114">
                  <c:v>2.0</c:v>
                </c:pt>
                <c:pt idx="115">
                  <c:v>12.0</c:v>
                </c:pt>
                <c:pt idx="116">
                  <c:v>1.0</c:v>
                </c:pt>
                <c:pt idx="117">
                  <c:v>35.0</c:v>
                </c:pt>
                <c:pt idx="118">
                  <c:v>20.0</c:v>
                </c:pt>
                <c:pt idx="119">
                  <c:v>0.0</c:v>
                </c:pt>
                <c:pt idx="120">
                  <c:v>2.0</c:v>
                </c:pt>
                <c:pt idx="121">
                  <c:v>9.0</c:v>
                </c:pt>
                <c:pt idx="122">
                  <c:v>9.0</c:v>
                </c:pt>
                <c:pt idx="123">
                  <c:v>1.0</c:v>
                </c:pt>
                <c:pt idx="124">
                  <c:v>12.0</c:v>
                </c:pt>
                <c:pt idx="125">
                  <c:v>42.0</c:v>
                </c:pt>
                <c:pt idx="126">
                  <c:v>3.0</c:v>
                </c:pt>
                <c:pt idx="127">
                  <c:v>1.0</c:v>
                </c:pt>
                <c:pt idx="128">
                  <c:v>9.0</c:v>
                </c:pt>
                <c:pt idx="129">
                  <c:v>10.0</c:v>
                </c:pt>
                <c:pt idx="130">
                  <c:v>5.0</c:v>
                </c:pt>
                <c:pt idx="131">
                  <c:v>13.0</c:v>
                </c:pt>
                <c:pt idx="132">
                  <c:v>4.0</c:v>
                </c:pt>
                <c:pt idx="133">
                  <c:v>2.0</c:v>
                </c:pt>
                <c:pt idx="134">
                  <c:v>2.0</c:v>
                </c:pt>
                <c:pt idx="135">
                  <c:v>6.0</c:v>
                </c:pt>
                <c:pt idx="136">
                  <c:v>4.0</c:v>
                </c:pt>
                <c:pt idx="137">
                  <c:v>4.0</c:v>
                </c:pt>
                <c:pt idx="138">
                  <c:v>17.0</c:v>
                </c:pt>
                <c:pt idx="139">
                  <c:v>16.0</c:v>
                </c:pt>
                <c:pt idx="140">
                  <c:v>1.0</c:v>
                </c:pt>
                <c:pt idx="142">
                  <c:v>0.0</c:v>
                </c:pt>
                <c:pt idx="143">
                  <c:v>0.0</c:v>
                </c:pt>
                <c:pt idx="144">
                  <c:v>3.0</c:v>
                </c:pt>
                <c:pt idx="145">
                  <c:v>17.0</c:v>
                </c:pt>
                <c:pt idx="146">
                  <c:v>7.0</c:v>
                </c:pt>
                <c:pt idx="147">
                  <c:v>5.0</c:v>
                </c:pt>
                <c:pt idx="148">
                  <c:v>1.0</c:v>
                </c:pt>
                <c:pt idx="149">
                  <c:v>0.0</c:v>
                </c:pt>
                <c:pt idx="150">
                  <c:v>2.0</c:v>
                </c:pt>
                <c:pt idx="151">
                  <c:v>14.0</c:v>
                </c:pt>
                <c:pt idx="152">
                  <c:v>12.0</c:v>
                </c:pt>
                <c:pt idx="153">
                  <c:v>2.0</c:v>
                </c:pt>
                <c:pt idx="154">
                  <c:v>4.0</c:v>
                </c:pt>
                <c:pt idx="155">
                  <c:v>3.0</c:v>
                </c:pt>
                <c:pt idx="156">
                  <c:v>4.0</c:v>
                </c:pt>
                <c:pt idx="157">
                  <c:v>6.0</c:v>
                </c:pt>
                <c:pt idx="158">
                  <c:v>2.0</c:v>
                </c:pt>
                <c:pt idx="159">
                  <c:v>8.0</c:v>
                </c:pt>
                <c:pt idx="160">
                  <c:v>9.0</c:v>
                </c:pt>
                <c:pt idx="161">
                  <c:v>14.0</c:v>
                </c:pt>
                <c:pt idx="162">
                  <c:v>7.0</c:v>
                </c:pt>
                <c:pt idx="163">
                  <c:v>8.0</c:v>
                </c:pt>
                <c:pt idx="164">
                  <c:v>6.0</c:v>
                </c:pt>
                <c:pt idx="165">
                  <c:v>6.0</c:v>
                </c:pt>
                <c:pt idx="166">
                  <c:v>4.0</c:v>
                </c:pt>
                <c:pt idx="167">
                  <c:v>17.0</c:v>
                </c:pt>
                <c:pt idx="168">
                  <c:v>19.0</c:v>
                </c:pt>
                <c:pt idx="169">
                  <c:v>11.0</c:v>
                </c:pt>
                <c:pt idx="170">
                  <c:v>9.0</c:v>
                </c:pt>
                <c:pt idx="171">
                  <c:v>9.0</c:v>
                </c:pt>
                <c:pt idx="172">
                  <c:v>3.0</c:v>
                </c:pt>
                <c:pt idx="174">
                  <c:v>4.0</c:v>
                </c:pt>
                <c:pt idx="175">
                  <c:v>11.0</c:v>
                </c:pt>
                <c:pt idx="176">
                  <c:v>15.0</c:v>
                </c:pt>
                <c:pt idx="177">
                  <c:v>5.0</c:v>
                </c:pt>
                <c:pt idx="178">
                  <c:v>4.0</c:v>
                </c:pt>
                <c:pt idx="179">
                  <c:v>1.0</c:v>
                </c:pt>
                <c:pt idx="180">
                  <c:v>5.0</c:v>
                </c:pt>
                <c:pt idx="181">
                  <c:v>5.0</c:v>
                </c:pt>
                <c:pt idx="182">
                  <c:v>7.0</c:v>
                </c:pt>
                <c:pt idx="183">
                  <c:v>11.0</c:v>
                </c:pt>
                <c:pt idx="184">
                  <c:v>5.0</c:v>
                </c:pt>
                <c:pt idx="185">
                  <c:v>7.0</c:v>
                </c:pt>
                <c:pt idx="186">
                  <c:v>4.0</c:v>
                </c:pt>
                <c:pt idx="187">
                  <c:v>6.0</c:v>
                </c:pt>
                <c:pt idx="188">
                  <c:v>17.0</c:v>
                </c:pt>
                <c:pt idx="189">
                  <c:v>6.0</c:v>
                </c:pt>
                <c:pt idx="190">
                  <c:v>34.0</c:v>
                </c:pt>
                <c:pt idx="191">
                  <c:v>9.0</c:v>
                </c:pt>
                <c:pt idx="192">
                  <c:v>15.0</c:v>
                </c:pt>
                <c:pt idx="193">
                  <c:v>14.0</c:v>
                </c:pt>
                <c:pt idx="194">
                  <c:v>34.0</c:v>
                </c:pt>
                <c:pt idx="195">
                  <c:v>26.0</c:v>
                </c:pt>
                <c:pt idx="196">
                  <c:v>17.0</c:v>
                </c:pt>
                <c:pt idx="197">
                  <c:v>8.0</c:v>
                </c:pt>
                <c:pt idx="198">
                  <c:v>3.0</c:v>
                </c:pt>
                <c:pt idx="199">
                  <c:v>1.0</c:v>
                </c:pt>
                <c:pt idx="200">
                  <c:v>12.0</c:v>
                </c:pt>
                <c:pt idx="201">
                  <c:v>14.0</c:v>
                </c:pt>
                <c:pt idx="202">
                  <c:v>6.0</c:v>
                </c:pt>
                <c:pt idx="203">
                  <c:v>13.0</c:v>
                </c:pt>
                <c:pt idx="205">
                  <c:v>13.0</c:v>
                </c:pt>
                <c:pt idx="206">
                  <c:v>19.0</c:v>
                </c:pt>
                <c:pt idx="207">
                  <c:v>9.0</c:v>
                </c:pt>
              </c:numCache>
            </c:numRef>
          </c:val>
        </c:ser>
        <c:ser>
          <c:idx val="1"/>
          <c:order val="1"/>
          <c:tx>
            <c:v>Weekly PTAT</c:v>
          </c:tx>
          <c:marker>
            <c:symbol val="none"/>
          </c:marker>
          <c:cat>
            <c:numRef>
              <c:f>'FB page - Data'!$A$2:$A$209</c:f>
              <c:numCache>
                <c:formatCode>m/d/yy</c:formatCode>
                <c:ptCount val="208"/>
                <c:pt idx="0">
                  <c:v>41045.0</c:v>
                </c:pt>
                <c:pt idx="1">
                  <c:v>41046.0</c:v>
                </c:pt>
                <c:pt idx="2">
                  <c:v>41047.0</c:v>
                </c:pt>
                <c:pt idx="3">
                  <c:v>41048.0</c:v>
                </c:pt>
                <c:pt idx="4">
                  <c:v>41049.0</c:v>
                </c:pt>
                <c:pt idx="5">
                  <c:v>41050.0</c:v>
                </c:pt>
                <c:pt idx="6">
                  <c:v>41051.0</c:v>
                </c:pt>
                <c:pt idx="7">
                  <c:v>41052.0</c:v>
                </c:pt>
                <c:pt idx="8">
                  <c:v>41053.0</c:v>
                </c:pt>
                <c:pt idx="9">
                  <c:v>41054.0</c:v>
                </c:pt>
                <c:pt idx="10">
                  <c:v>41055.0</c:v>
                </c:pt>
                <c:pt idx="11">
                  <c:v>41056.0</c:v>
                </c:pt>
                <c:pt idx="12">
                  <c:v>41057.0</c:v>
                </c:pt>
                <c:pt idx="13">
                  <c:v>41058.0</c:v>
                </c:pt>
                <c:pt idx="14">
                  <c:v>41059.0</c:v>
                </c:pt>
                <c:pt idx="16">
                  <c:v>41060.0</c:v>
                </c:pt>
                <c:pt idx="17">
                  <c:v>41061.0</c:v>
                </c:pt>
                <c:pt idx="18">
                  <c:v>41062.0</c:v>
                </c:pt>
                <c:pt idx="19">
                  <c:v>41063.0</c:v>
                </c:pt>
                <c:pt idx="20">
                  <c:v>41064.0</c:v>
                </c:pt>
                <c:pt idx="21">
                  <c:v>41065.0</c:v>
                </c:pt>
                <c:pt idx="22">
                  <c:v>41066.0</c:v>
                </c:pt>
                <c:pt idx="23">
                  <c:v>41067.0</c:v>
                </c:pt>
                <c:pt idx="24">
                  <c:v>41068.0</c:v>
                </c:pt>
                <c:pt idx="25">
                  <c:v>41069.0</c:v>
                </c:pt>
                <c:pt idx="26">
                  <c:v>41070.0</c:v>
                </c:pt>
                <c:pt idx="27">
                  <c:v>41071.0</c:v>
                </c:pt>
                <c:pt idx="28">
                  <c:v>41072.0</c:v>
                </c:pt>
                <c:pt idx="29">
                  <c:v>41073.0</c:v>
                </c:pt>
                <c:pt idx="30">
                  <c:v>41074.0</c:v>
                </c:pt>
                <c:pt idx="31">
                  <c:v>41075.0</c:v>
                </c:pt>
                <c:pt idx="32">
                  <c:v>41076.0</c:v>
                </c:pt>
                <c:pt idx="33">
                  <c:v>41077.0</c:v>
                </c:pt>
                <c:pt idx="34">
                  <c:v>41078.0</c:v>
                </c:pt>
                <c:pt idx="35">
                  <c:v>41079.0</c:v>
                </c:pt>
                <c:pt idx="36">
                  <c:v>41080.0</c:v>
                </c:pt>
                <c:pt idx="37">
                  <c:v>41081.0</c:v>
                </c:pt>
                <c:pt idx="38">
                  <c:v>41082.0</c:v>
                </c:pt>
                <c:pt idx="39">
                  <c:v>41083.0</c:v>
                </c:pt>
                <c:pt idx="40">
                  <c:v>41084.0</c:v>
                </c:pt>
                <c:pt idx="41">
                  <c:v>41085.0</c:v>
                </c:pt>
                <c:pt idx="42">
                  <c:v>41086.0</c:v>
                </c:pt>
                <c:pt idx="43">
                  <c:v>41087.0</c:v>
                </c:pt>
                <c:pt idx="44">
                  <c:v>41088.0</c:v>
                </c:pt>
                <c:pt idx="45">
                  <c:v>41089.0</c:v>
                </c:pt>
                <c:pt idx="47">
                  <c:v>41090.0</c:v>
                </c:pt>
                <c:pt idx="48">
                  <c:v>41091.0</c:v>
                </c:pt>
                <c:pt idx="49">
                  <c:v>41092.0</c:v>
                </c:pt>
                <c:pt idx="50">
                  <c:v>41093.0</c:v>
                </c:pt>
                <c:pt idx="51">
                  <c:v>41094.0</c:v>
                </c:pt>
                <c:pt idx="52">
                  <c:v>41095.0</c:v>
                </c:pt>
                <c:pt idx="53">
                  <c:v>41096.0</c:v>
                </c:pt>
                <c:pt idx="54">
                  <c:v>41097.0</c:v>
                </c:pt>
                <c:pt idx="55">
                  <c:v>41098.0</c:v>
                </c:pt>
                <c:pt idx="56">
                  <c:v>41099.0</c:v>
                </c:pt>
                <c:pt idx="57">
                  <c:v>41100.0</c:v>
                </c:pt>
                <c:pt idx="58">
                  <c:v>41101.0</c:v>
                </c:pt>
                <c:pt idx="59">
                  <c:v>41102.0</c:v>
                </c:pt>
                <c:pt idx="60">
                  <c:v>41103.0</c:v>
                </c:pt>
                <c:pt idx="61">
                  <c:v>41104.0</c:v>
                </c:pt>
                <c:pt idx="62">
                  <c:v>41105.0</c:v>
                </c:pt>
                <c:pt idx="63">
                  <c:v>41106.0</c:v>
                </c:pt>
                <c:pt idx="64">
                  <c:v>41107.0</c:v>
                </c:pt>
                <c:pt idx="65">
                  <c:v>41108.0</c:v>
                </c:pt>
                <c:pt idx="66">
                  <c:v>41109.0</c:v>
                </c:pt>
                <c:pt idx="67">
                  <c:v>41110.0</c:v>
                </c:pt>
                <c:pt idx="68">
                  <c:v>41111.0</c:v>
                </c:pt>
                <c:pt idx="69">
                  <c:v>41112.0</c:v>
                </c:pt>
                <c:pt idx="70">
                  <c:v>41113.0</c:v>
                </c:pt>
                <c:pt idx="71">
                  <c:v>41114.0</c:v>
                </c:pt>
                <c:pt idx="72">
                  <c:v>41115.0</c:v>
                </c:pt>
                <c:pt idx="73">
                  <c:v>41116.0</c:v>
                </c:pt>
                <c:pt idx="74">
                  <c:v>41117.0</c:v>
                </c:pt>
                <c:pt idx="75">
                  <c:v>41118.0</c:v>
                </c:pt>
                <c:pt idx="76">
                  <c:v>41119.0</c:v>
                </c:pt>
                <c:pt idx="77">
                  <c:v>41120.0</c:v>
                </c:pt>
                <c:pt idx="79">
                  <c:v>41121.0</c:v>
                </c:pt>
                <c:pt idx="80">
                  <c:v>41122.0</c:v>
                </c:pt>
                <c:pt idx="81">
                  <c:v>41123.0</c:v>
                </c:pt>
                <c:pt idx="82">
                  <c:v>41124.0</c:v>
                </c:pt>
                <c:pt idx="83">
                  <c:v>41125.0</c:v>
                </c:pt>
                <c:pt idx="84">
                  <c:v>41126.0</c:v>
                </c:pt>
                <c:pt idx="85">
                  <c:v>41127.0</c:v>
                </c:pt>
                <c:pt idx="86">
                  <c:v>41128.0</c:v>
                </c:pt>
                <c:pt idx="87">
                  <c:v>41129.0</c:v>
                </c:pt>
                <c:pt idx="88">
                  <c:v>41130.0</c:v>
                </c:pt>
                <c:pt idx="89">
                  <c:v>41131.0</c:v>
                </c:pt>
                <c:pt idx="90">
                  <c:v>41132.0</c:v>
                </c:pt>
                <c:pt idx="91">
                  <c:v>41133.0</c:v>
                </c:pt>
                <c:pt idx="92">
                  <c:v>41134.0</c:v>
                </c:pt>
                <c:pt idx="93">
                  <c:v>41135.0</c:v>
                </c:pt>
                <c:pt idx="94">
                  <c:v>41136.0</c:v>
                </c:pt>
                <c:pt idx="95">
                  <c:v>41137.0</c:v>
                </c:pt>
                <c:pt idx="96">
                  <c:v>41138.0</c:v>
                </c:pt>
                <c:pt idx="97">
                  <c:v>41139.0</c:v>
                </c:pt>
                <c:pt idx="98">
                  <c:v>41140.0</c:v>
                </c:pt>
                <c:pt idx="99">
                  <c:v>41141.0</c:v>
                </c:pt>
                <c:pt idx="100">
                  <c:v>41142.0</c:v>
                </c:pt>
                <c:pt idx="101">
                  <c:v>41143.0</c:v>
                </c:pt>
                <c:pt idx="102">
                  <c:v>41144.0</c:v>
                </c:pt>
                <c:pt idx="103">
                  <c:v>41145.0</c:v>
                </c:pt>
                <c:pt idx="104">
                  <c:v>41146.0</c:v>
                </c:pt>
                <c:pt idx="105">
                  <c:v>41147.0</c:v>
                </c:pt>
                <c:pt idx="106">
                  <c:v>41148.0</c:v>
                </c:pt>
                <c:pt idx="107">
                  <c:v>41149.0</c:v>
                </c:pt>
                <c:pt idx="108">
                  <c:v>41150.0</c:v>
                </c:pt>
                <c:pt idx="109">
                  <c:v>41151.0</c:v>
                </c:pt>
                <c:pt idx="111">
                  <c:v>41152.0</c:v>
                </c:pt>
                <c:pt idx="112">
                  <c:v>41153.0</c:v>
                </c:pt>
                <c:pt idx="113">
                  <c:v>41154.0</c:v>
                </c:pt>
                <c:pt idx="114">
                  <c:v>41155.0</c:v>
                </c:pt>
                <c:pt idx="115">
                  <c:v>41156.0</c:v>
                </c:pt>
                <c:pt idx="116">
                  <c:v>41157.0</c:v>
                </c:pt>
                <c:pt idx="117">
                  <c:v>41158.0</c:v>
                </c:pt>
                <c:pt idx="118">
                  <c:v>41159.0</c:v>
                </c:pt>
                <c:pt idx="119">
                  <c:v>41160.0</c:v>
                </c:pt>
                <c:pt idx="120">
                  <c:v>41161.0</c:v>
                </c:pt>
                <c:pt idx="121">
                  <c:v>41162.0</c:v>
                </c:pt>
                <c:pt idx="122">
                  <c:v>41163.0</c:v>
                </c:pt>
                <c:pt idx="123">
                  <c:v>41164.0</c:v>
                </c:pt>
                <c:pt idx="124">
                  <c:v>41165.0</c:v>
                </c:pt>
                <c:pt idx="125">
                  <c:v>41166.0</c:v>
                </c:pt>
                <c:pt idx="126">
                  <c:v>41167.0</c:v>
                </c:pt>
                <c:pt idx="127">
                  <c:v>41168.0</c:v>
                </c:pt>
                <c:pt idx="128">
                  <c:v>41169.0</c:v>
                </c:pt>
                <c:pt idx="129">
                  <c:v>41170.0</c:v>
                </c:pt>
                <c:pt idx="130">
                  <c:v>41171.0</c:v>
                </c:pt>
                <c:pt idx="131">
                  <c:v>41172.0</c:v>
                </c:pt>
                <c:pt idx="132">
                  <c:v>41173.0</c:v>
                </c:pt>
                <c:pt idx="133">
                  <c:v>41174.0</c:v>
                </c:pt>
                <c:pt idx="134">
                  <c:v>41175.0</c:v>
                </c:pt>
                <c:pt idx="135">
                  <c:v>41176.0</c:v>
                </c:pt>
                <c:pt idx="136">
                  <c:v>41177.0</c:v>
                </c:pt>
                <c:pt idx="137">
                  <c:v>41178.0</c:v>
                </c:pt>
                <c:pt idx="138">
                  <c:v>41179.0</c:v>
                </c:pt>
                <c:pt idx="139">
                  <c:v>41180.0</c:v>
                </c:pt>
                <c:pt idx="140">
                  <c:v>41181.0</c:v>
                </c:pt>
                <c:pt idx="142">
                  <c:v>41182.0</c:v>
                </c:pt>
                <c:pt idx="143">
                  <c:v>41183.0</c:v>
                </c:pt>
                <c:pt idx="144">
                  <c:v>41184.0</c:v>
                </c:pt>
                <c:pt idx="145">
                  <c:v>41185.0</c:v>
                </c:pt>
                <c:pt idx="146">
                  <c:v>41186.0</c:v>
                </c:pt>
                <c:pt idx="147">
                  <c:v>41187.0</c:v>
                </c:pt>
                <c:pt idx="148">
                  <c:v>41188.0</c:v>
                </c:pt>
                <c:pt idx="149">
                  <c:v>41189.0</c:v>
                </c:pt>
                <c:pt idx="150">
                  <c:v>41190.0</c:v>
                </c:pt>
                <c:pt idx="151">
                  <c:v>41191.0</c:v>
                </c:pt>
                <c:pt idx="152">
                  <c:v>41192.0</c:v>
                </c:pt>
                <c:pt idx="153">
                  <c:v>41193.0</c:v>
                </c:pt>
                <c:pt idx="154">
                  <c:v>41194.0</c:v>
                </c:pt>
                <c:pt idx="155">
                  <c:v>41195.0</c:v>
                </c:pt>
                <c:pt idx="156">
                  <c:v>41196.0</c:v>
                </c:pt>
                <c:pt idx="157">
                  <c:v>41197.0</c:v>
                </c:pt>
                <c:pt idx="158">
                  <c:v>41198.0</c:v>
                </c:pt>
                <c:pt idx="159">
                  <c:v>41199.0</c:v>
                </c:pt>
                <c:pt idx="160">
                  <c:v>41200.0</c:v>
                </c:pt>
                <c:pt idx="161">
                  <c:v>41201.0</c:v>
                </c:pt>
                <c:pt idx="162">
                  <c:v>41202.0</c:v>
                </c:pt>
                <c:pt idx="163">
                  <c:v>41203.0</c:v>
                </c:pt>
                <c:pt idx="164">
                  <c:v>41204.0</c:v>
                </c:pt>
                <c:pt idx="165">
                  <c:v>41205.0</c:v>
                </c:pt>
                <c:pt idx="166">
                  <c:v>41206.0</c:v>
                </c:pt>
                <c:pt idx="167">
                  <c:v>41207.0</c:v>
                </c:pt>
                <c:pt idx="168">
                  <c:v>41208.0</c:v>
                </c:pt>
                <c:pt idx="169">
                  <c:v>41209.0</c:v>
                </c:pt>
                <c:pt idx="170">
                  <c:v>41210.0</c:v>
                </c:pt>
                <c:pt idx="171">
                  <c:v>41211.0</c:v>
                </c:pt>
                <c:pt idx="172">
                  <c:v>41212.0</c:v>
                </c:pt>
                <c:pt idx="174">
                  <c:v>41213.0</c:v>
                </c:pt>
                <c:pt idx="175">
                  <c:v>41214.0</c:v>
                </c:pt>
                <c:pt idx="176">
                  <c:v>41215.0</c:v>
                </c:pt>
                <c:pt idx="177">
                  <c:v>41216.0</c:v>
                </c:pt>
                <c:pt idx="178">
                  <c:v>41217.0</c:v>
                </c:pt>
                <c:pt idx="179">
                  <c:v>41218.0</c:v>
                </c:pt>
                <c:pt idx="180">
                  <c:v>41219.0</c:v>
                </c:pt>
                <c:pt idx="181">
                  <c:v>41220.0</c:v>
                </c:pt>
                <c:pt idx="182">
                  <c:v>41221.0</c:v>
                </c:pt>
                <c:pt idx="183">
                  <c:v>41222.0</c:v>
                </c:pt>
                <c:pt idx="184">
                  <c:v>41223.0</c:v>
                </c:pt>
                <c:pt idx="185">
                  <c:v>41224.0</c:v>
                </c:pt>
                <c:pt idx="186">
                  <c:v>41225.0</c:v>
                </c:pt>
                <c:pt idx="187">
                  <c:v>41226.0</c:v>
                </c:pt>
                <c:pt idx="188">
                  <c:v>41227.0</c:v>
                </c:pt>
                <c:pt idx="189">
                  <c:v>41228.0</c:v>
                </c:pt>
                <c:pt idx="190">
                  <c:v>41229.0</c:v>
                </c:pt>
                <c:pt idx="191">
                  <c:v>41230.0</c:v>
                </c:pt>
                <c:pt idx="192">
                  <c:v>41231.0</c:v>
                </c:pt>
                <c:pt idx="193">
                  <c:v>41232.0</c:v>
                </c:pt>
                <c:pt idx="194">
                  <c:v>41233.0</c:v>
                </c:pt>
                <c:pt idx="195">
                  <c:v>41234.0</c:v>
                </c:pt>
                <c:pt idx="196">
                  <c:v>41235.0</c:v>
                </c:pt>
                <c:pt idx="197">
                  <c:v>41236.0</c:v>
                </c:pt>
                <c:pt idx="198">
                  <c:v>41237.0</c:v>
                </c:pt>
                <c:pt idx="199">
                  <c:v>41238.0</c:v>
                </c:pt>
                <c:pt idx="200">
                  <c:v>41239.0</c:v>
                </c:pt>
                <c:pt idx="201">
                  <c:v>41240.0</c:v>
                </c:pt>
                <c:pt idx="202">
                  <c:v>41241.0</c:v>
                </c:pt>
                <c:pt idx="203">
                  <c:v>41242.0</c:v>
                </c:pt>
                <c:pt idx="205">
                  <c:v>41243.0</c:v>
                </c:pt>
                <c:pt idx="206">
                  <c:v>41244.0</c:v>
                </c:pt>
                <c:pt idx="207">
                  <c:v>41245.0</c:v>
                </c:pt>
              </c:numCache>
            </c:numRef>
          </c:cat>
          <c:val>
            <c:numRef>
              <c:f>'FB page - Data'!$D$2:$D$209</c:f>
              <c:numCache>
                <c:formatCode>0</c:formatCode>
                <c:ptCount val="208"/>
                <c:pt idx="0">
                  <c:v>0.0</c:v>
                </c:pt>
                <c:pt idx="1">
                  <c:v>47.0</c:v>
                </c:pt>
                <c:pt idx="2">
                  <c:v>61.0</c:v>
                </c:pt>
                <c:pt idx="3">
                  <c:v>63.0</c:v>
                </c:pt>
                <c:pt idx="4">
                  <c:v>64.0</c:v>
                </c:pt>
                <c:pt idx="5">
                  <c:v>64.0</c:v>
                </c:pt>
                <c:pt idx="6">
                  <c:v>66.0</c:v>
                </c:pt>
                <c:pt idx="7">
                  <c:v>67.0</c:v>
                </c:pt>
                <c:pt idx="8">
                  <c:v>23.0</c:v>
                </c:pt>
                <c:pt idx="9">
                  <c:v>9.0</c:v>
                </c:pt>
                <c:pt idx="10">
                  <c:v>7.0</c:v>
                </c:pt>
                <c:pt idx="11">
                  <c:v>6.0</c:v>
                </c:pt>
                <c:pt idx="12">
                  <c:v>6.0</c:v>
                </c:pt>
                <c:pt idx="13">
                  <c:v>4.0</c:v>
                </c:pt>
                <c:pt idx="14">
                  <c:v>16.0</c:v>
                </c:pt>
                <c:pt idx="15">
                  <c:v>33.53333333333333</c:v>
                </c:pt>
                <c:pt idx="16">
                  <c:v>20.0</c:v>
                </c:pt>
                <c:pt idx="17">
                  <c:v>44.0</c:v>
                </c:pt>
                <c:pt idx="18">
                  <c:v>45.0</c:v>
                </c:pt>
                <c:pt idx="19">
                  <c:v>45.0</c:v>
                </c:pt>
                <c:pt idx="20">
                  <c:v>51.0</c:v>
                </c:pt>
                <c:pt idx="21">
                  <c:v>55.0</c:v>
                </c:pt>
                <c:pt idx="22">
                  <c:v>48.0</c:v>
                </c:pt>
                <c:pt idx="23">
                  <c:v>42.0</c:v>
                </c:pt>
                <c:pt idx="24">
                  <c:v>23.0</c:v>
                </c:pt>
                <c:pt idx="25">
                  <c:v>22.0</c:v>
                </c:pt>
                <c:pt idx="26">
                  <c:v>22.0</c:v>
                </c:pt>
                <c:pt idx="27">
                  <c:v>16.0</c:v>
                </c:pt>
                <c:pt idx="28">
                  <c:v>12.0</c:v>
                </c:pt>
                <c:pt idx="29">
                  <c:v>11.0</c:v>
                </c:pt>
                <c:pt idx="30">
                  <c:v>11.0</c:v>
                </c:pt>
                <c:pt idx="31">
                  <c:v>5.0</c:v>
                </c:pt>
                <c:pt idx="32">
                  <c:v>5.0</c:v>
                </c:pt>
                <c:pt idx="33">
                  <c:v>5.0</c:v>
                </c:pt>
                <c:pt idx="34">
                  <c:v>4.0</c:v>
                </c:pt>
                <c:pt idx="35">
                  <c:v>4.0</c:v>
                </c:pt>
                <c:pt idx="36">
                  <c:v>5.0</c:v>
                </c:pt>
                <c:pt idx="37">
                  <c:v>5.0</c:v>
                </c:pt>
                <c:pt idx="38">
                  <c:v>5.0</c:v>
                </c:pt>
                <c:pt idx="39">
                  <c:v>5.0</c:v>
                </c:pt>
                <c:pt idx="40">
                  <c:v>5.0</c:v>
                </c:pt>
                <c:pt idx="41">
                  <c:v>4.0</c:v>
                </c:pt>
                <c:pt idx="42">
                  <c:v>6.0</c:v>
                </c:pt>
                <c:pt idx="43">
                  <c:v>10.0</c:v>
                </c:pt>
                <c:pt idx="44">
                  <c:v>32.0</c:v>
                </c:pt>
                <c:pt idx="45">
                  <c:v>40.0</c:v>
                </c:pt>
                <c:pt idx="46">
                  <c:v>20.23333333333333</c:v>
                </c:pt>
                <c:pt idx="47">
                  <c:v>40.0</c:v>
                </c:pt>
                <c:pt idx="48">
                  <c:v>41.0</c:v>
                </c:pt>
                <c:pt idx="49">
                  <c:v>41.0</c:v>
                </c:pt>
                <c:pt idx="50">
                  <c:v>39.0</c:v>
                </c:pt>
                <c:pt idx="51">
                  <c:v>36.0</c:v>
                </c:pt>
                <c:pt idx="52">
                  <c:v>17.0</c:v>
                </c:pt>
                <c:pt idx="53">
                  <c:v>3.0</c:v>
                </c:pt>
                <c:pt idx="54">
                  <c:v>3.0</c:v>
                </c:pt>
                <c:pt idx="55">
                  <c:v>2.0</c:v>
                </c:pt>
                <c:pt idx="56">
                  <c:v>18.0</c:v>
                </c:pt>
                <c:pt idx="57">
                  <c:v>25.0</c:v>
                </c:pt>
                <c:pt idx="58">
                  <c:v>27.0</c:v>
                </c:pt>
                <c:pt idx="59">
                  <c:v>29.0</c:v>
                </c:pt>
                <c:pt idx="60">
                  <c:v>46.0</c:v>
                </c:pt>
                <c:pt idx="61">
                  <c:v>50.0</c:v>
                </c:pt>
                <c:pt idx="62">
                  <c:v>51.0</c:v>
                </c:pt>
                <c:pt idx="63">
                  <c:v>41.0</c:v>
                </c:pt>
                <c:pt idx="64">
                  <c:v>36.0</c:v>
                </c:pt>
                <c:pt idx="65">
                  <c:v>39.0</c:v>
                </c:pt>
                <c:pt idx="66">
                  <c:v>48.0</c:v>
                </c:pt>
                <c:pt idx="67">
                  <c:v>40.0</c:v>
                </c:pt>
                <c:pt idx="68">
                  <c:v>35.0</c:v>
                </c:pt>
                <c:pt idx="69">
                  <c:v>34.0</c:v>
                </c:pt>
                <c:pt idx="70">
                  <c:v>30.0</c:v>
                </c:pt>
                <c:pt idx="71">
                  <c:v>44.0</c:v>
                </c:pt>
                <c:pt idx="72">
                  <c:v>66.0</c:v>
                </c:pt>
                <c:pt idx="73">
                  <c:v>64.0</c:v>
                </c:pt>
                <c:pt idx="74">
                  <c:v>57.0</c:v>
                </c:pt>
                <c:pt idx="75">
                  <c:v>57.0</c:v>
                </c:pt>
                <c:pt idx="76">
                  <c:v>57.0</c:v>
                </c:pt>
                <c:pt idx="77">
                  <c:v>57.0</c:v>
                </c:pt>
                <c:pt idx="78">
                  <c:v>37.83870967741935</c:v>
                </c:pt>
                <c:pt idx="79">
                  <c:v>42.0</c:v>
                </c:pt>
                <c:pt idx="80">
                  <c:v>8.0</c:v>
                </c:pt>
                <c:pt idx="81">
                  <c:v>9.0</c:v>
                </c:pt>
                <c:pt idx="82">
                  <c:v>10.0</c:v>
                </c:pt>
                <c:pt idx="83">
                  <c:v>10.0</c:v>
                </c:pt>
                <c:pt idx="84">
                  <c:v>10.0</c:v>
                </c:pt>
                <c:pt idx="85">
                  <c:v>10.0</c:v>
                </c:pt>
                <c:pt idx="86">
                  <c:v>5.0</c:v>
                </c:pt>
                <c:pt idx="87">
                  <c:v>6.0</c:v>
                </c:pt>
                <c:pt idx="88">
                  <c:v>4.0</c:v>
                </c:pt>
                <c:pt idx="89">
                  <c:v>3.0</c:v>
                </c:pt>
                <c:pt idx="90">
                  <c:v>4.0</c:v>
                </c:pt>
                <c:pt idx="91">
                  <c:v>6.0</c:v>
                </c:pt>
                <c:pt idx="92">
                  <c:v>7.0</c:v>
                </c:pt>
                <c:pt idx="93">
                  <c:v>7.0</c:v>
                </c:pt>
                <c:pt idx="94">
                  <c:v>6.0</c:v>
                </c:pt>
                <c:pt idx="95">
                  <c:v>5.0</c:v>
                </c:pt>
                <c:pt idx="96">
                  <c:v>8.0</c:v>
                </c:pt>
                <c:pt idx="97">
                  <c:v>7.0</c:v>
                </c:pt>
                <c:pt idx="98">
                  <c:v>6.0</c:v>
                </c:pt>
                <c:pt idx="99">
                  <c:v>6.0</c:v>
                </c:pt>
                <c:pt idx="100">
                  <c:v>8.0</c:v>
                </c:pt>
                <c:pt idx="101">
                  <c:v>9.0</c:v>
                </c:pt>
                <c:pt idx="102">
                  <c:v>10.0</c:v>
                </c:pt>
                <c:pt idx="103">
                  <c:v>8.0</c:v>
                </c:pt>
                <c:pt idx="104">
                  <c:v>9.0</c:v>
                </c:pt>
                <c:pt idx="105">
                  <c:v>12.0</c:v>
                </c:pt>
                <c:pt idx="106">
                  <c:v>19.0</c:v>
                </c:pt>
                <c:pt idx="107">
                  <c:v>62.0</c:v>
                </c:pt>
                <c:pt idx="108">
                  <c:v>78.0</c:v>
                </c:pt>
                <c:pt idx="109">
                  <c:v>92.0</c:v>
                </c:pt>
                <c:pt idx="110">
                  <c:v>15.67741935483871</c:v>
                </c:pt>
                <c:pt idx="111">
                  <c:v>95.0</c:v>
                </c:pt>
                <c:pt idx="112">
                  <c:v>96.0</c:v>
                </c:pt>
                <c:pt idx="113">
                  <c:v>94.0</c:v>
                </c:pt>
                <c:pt idx="114">
                  <c:v>90.0</c:v>
                </c:pt>
                <c:pt idx="115">
                  <c:v>54.0</c:v>
                </c:pt>
                <c:pt idx="116">
                  <c:v>40.0</c:v>
                </c:pt>
                <c:pt idx="117">
                  <c:v>56.0</c:v>
                </c:pt>
                <c:pt idx="118">
                  <c:v>70.0</c:v>
                </c:pt>
                <c:pt idx="119">
                  <c:v>68.0</c:v>
                </c:pt>
                <c:pt idx="120">
                  <c:v>70.0</c:v>
                </c:pt>
                <c:pt idx="121">
                  <c:v>77.0</c:v>
                </c:pt>
                <c:pt idx="122">
                  <c:v>74.0</c:v>
                </c:pt>
                <c:pt idx="123">
                  <c:v>74.0</c:v>
                </c:pt>
                <c:pt idx="124">
                  <c:v>52.0</c:v>
                </c:pt>
                <c:pt idx="125">
                  <c:v>72.0</c:v>
                </c:pt>
                <c:pt idx="126">
                  <c:v>75.0</c:v>
                </c:pt>
                <c:pt idx="127">
                  <c:v>74.0</c:v>
                </c:pt>
                <c:pt idx="128">
                  <c:v>73.0</c:v>
                </c:pt>
                <c:pt idx="129">
                  <c:v>71.0</c:v>
                </c:pt>
                <c:pt idx="130">
                  <c:v>73.0</c:v>
                </c:pt>
                <c:pt idx="131">
                  <c:v>76.0</c:v>
                </c:pt>
                <c:pt idx="132">
                  <c:v>41.0</c:v>
                </c:pt>
                <c:pt idx="133">
                  <c:v>41.0</c:v>
                </c:pt>
                <c:pt idx="134">
                  <c:v>42.0</c:v>
                </c:pt>
                <c:pt idx="135">
                  <c:v>39.0</c:v>
                </c:pt>
                <c:pt idx="136">
                  <c:v>34.0</c:v>
                </c:pt>
                <c:pt idx="137">
                  <c:v>34.0</c:v>
                </c:pt>
                <c:pt idx="138">
                  <c:v>37.0</c:v>
                </c:pt>
                <c:pt idx="139">
                  <c:v>47.0</c:v>
                </c:pt>
                <c:pt idx="140">
                  <c:v>46.0</c:v>
                </c:pt>
                <c:pt idx="141">
                  <c:v>62.83333333333334</c:v>
                </c:pt>
                <c:pt idx="142">
                  <c:v>44.0</c:v>
                </c:pt>
                <c:pt idx="143">
                  <c:v>38.0</c:v>
                </c:pt>
                <c:pt idx="144">
                  <c:v>38.0</c:v>
                </c:pt>
                <c:pt idx="145">
                  <c:v>47.0</c:v>
                </c:pt>
                <c:pt idx="146">
                  <c:v>42.0</c:v>
                </c:pt>
                <c:pt idx="147">
                  <c:v>32.0</c:v>
                </c:pt>
                <c:pt idx="148">
                  <c:v>32.0</c:v>
                </c:pt>
                <c:pt idx="149">
                  <c:v>32.0</c:v>
                </c:pt>
                <c:pt idx="150">
                  <c:v>34.0</c:v>
                </c:pt>
                <c:pt idx="151">
                  <c:v>44.0</c:v>
                </c:pt>
                <c:pt idx="152">
                  <c:v>37.0</c:v>
                </c:pt>
                <c:pt idx="153">
                  <c:v>34.0</c:v>
                </c:pt>
                <c:pt idx="154">
                  <c:v>34.0</c:v>
                </c:pt>
                <c:pt idx="155">
                  <c:v>36.0</c:v>
                </c:pt>
                <c:pt idx="156">
                  <c:v>40.0</c:v>
                </c:pt>
                <c:pt idx="157">
                  <c:v>42.0</c:v>
                </c:pt>
                <c:pt idx="158">
                  <c:v>32.0</c:v>
                </c:pt>
                <c:pt idx="159">
                  <c:v>29.0</c:v>
                </c:pt>
                <c:pt idx="160">
                  <c:v>35.0</c:v>
                </c:pt>
                <c:pt idx="161">
                  <c:v>43.0</c:v>
                </c:pt>
                <c:pt idx="162">
                  <c:v>47.0</c:v>
                </c:pt>
                <c:pt idx="163">
                  <c:v>50.0</c:v>
                </c:pt>
                <c:pt idx="164">
                  <c:v>51.0</c:v>
                </c:pt>
                <c:pt idx="165">
                  <c:v>55.0</c:v>
                </c:pt>
                <c:pt idx="166">
                  <c:v>51.0</c:v>
                </c:pt>
                <c:pt idx="167">
                  <c:v>60.0</c:v>
                </c:pt>
                <c:pt idx="168">
                  <c:v>65.0</c:v>
                </c:pt>
                <c:pt idx="169">
                  <c:v>69.0</c:v>
                </c:pt>
                <c:pt idx="170">
                  <c:v>65.0</c:v>
                </c:pt>
                <c:pt idx="171">
                  <c:v>68.0</c:v>
                </c:pt>
                <c:pt idx="172">
                  <c:v>65.0</c:v>
                </c:pt>
                <c:pt idx="173">
                  <c:v>44.87096774193548</c:v>
                </c:pt>
                <c:pt idx="174">
                  <c:v>64.0</c:v>
                </c:pt>
                <c:pt idx="175">
                  <c:v>60.0</c:v>
                </c:pt>
                <c:pt idx="176">
                  <c:v>59.0</c:v>
                </c:pt>
                <c:pt idx="177">
                  <c:v>55.0</c:v>
                </c:pt>
                <c:pt idx="178">
                  <c:v>51.0</c:v>
                </c:pt>
                <c:pt idx="179">
                  <c:v>43.0</c:v>
                </c:pt>
                <c:pt idx="180">
                  <c:v>45.0</c:v>
                </c:pt>
                <c:pt idx="181">
                  <c:v>46.0</c:v>
                </c:pt>
                <c:pt idx="182">
                  <c:v>42.0</c:v>
                </c:pt>
                <c:pt idx="183">
                  <c:v>37.0</c:v>
                </c:pt>
                <c:pt idx="184">
                  <c:v>37.0</c:v>
                </c:pt>
                <c:pt idx="185">
                  <c:v>37.0</c:v>
                </c:pt>
                <c:pt idx="186">
                  <c:v>41.0</c:v>
                </c:pt>
                <c:pt idx="187">
                  <c:v>42.0</c:v>
                </c:pt>
                <c:pt idx="188">
                  <c:v>52.0</c:v>
                </c:pt>
                <c:pt idx="189">
                  <c:v>50.0</c:v>
                </c:pt>
                <c:pt idx="190">
                  <c:v>72.0</c:v>
                </c:pt>
                <c:pt idx="191">
                  <c:v>74.0</c:v>
                </c:pt>
                <c:pt idx="192">
                  <c:v>79.0</c:v>
                </c:pt>
                <c:pt idx="193">
                  <c:v>85.0</c:v>
                </c:pt>
                <c:pt idx="194">
                  <c:v>103.0</c:v>
                </c:pt>
                <c:pt idx="195">
                  <c:v>106.0</c:v>
                </c:pt>
                <c:pt idx="196">
                  <c:v>113.0</c:v>
                </c:pt>
                <c:pt idx="197">
                  <c:v>97.0</c:v>
                </c:pt>
                <c:pt idx="198">
                  <c:v>95.0</c:v>
                </c:pt>
                <c:pt idx="199">
                  <c:v>87.0</c:v>
                </c:pt>
                <c:pt idx="200">
                  <c:v>89.0</c:v>
                </c:pt>
                <c:pt idx="201">
                  <c:v>73.0</c:v>
                </c:pt>
                <c:pt idx="202">
                  <c:v>55.0</c:v>
                </c:pt>
                <c:pt idx="203">
                  <c:v>51.0</c:v>
                </c:pt>
                <c:pt idx="204">
                  <c:v>64.66666666666667</c:v>
                </c:pt>
                <c:pt idx="205">
                  <c:v>55.0</c:v>
                </c:pt>
                <c:pt idx="206">
                  <c:v>97.0</c:v>
                </c:pt>
                <c:pt idx="207">
                  <c:v>90.0</c:v>
                </c:pt>
              </c:numCache>
            </c:numRef>
          </c:val>
        </c:ser>
        <c:ser>
          <c:idx val="2"/>
          <c:order val="2"/>
          <c:tx>
            <c:v>28 Day PTAT</c:v>
          </c:tx>
          <c:marker>
            <c:symbol val="none"/>
          </c:marker>
          <c:cat>
            <c:numRef>
              <c:f>'FB page - Data'!$A$2:$A$209</c:f>
              <c:numCache>
                <c:formatCode>m/d/yy</c:formatCode>
                <c:ptCount val="208"/>
                <c:pt idx="0">
                  <c:v>41045.0</c:v>
                </c:pt>
                <c:pt idx="1">
                  <c:v>41046.0</c:v>
                </c:pt>
                <c:pt idx="2">
                  <c:v>41047.0</c:v>
                </c:pt>
                <c:pt idx="3">
                  <c:v>41048.0</c:v>
                </c:pt>
                <c:pt idx="4">
                  <c:v>41049.0</c:v>
                </c:pt>
                <c:pt idx="5">
                  <c:v>41050.0</c:v>
                </c:pt>
                <c:pt idx="6">
                  <c:v>41051.0</c:v>
                </c:pt>
                <c:pt idx="7">
                  <c:v>41052.0</c:v>
                </c:pt>
                <c:pt idx="8">
                  <c:v>41053.0</c:v>
                </c:pt>
                <c:pt idx="9">
                  <c:v>41054.0</c:v>
                </c:pt>
                <c:pt idx="10">
                  <c:v>41055.0</c:v>
                </c:pt>
                <c:pt idx="11">
                  <c:v>41056.0</c:v>
                </c:pt>
                <c:pt idx="12">
                  <c:v>41057.0</c:v>
                </c:pt>
                <c:pt idx="13">
                  <c:v>41058.0</c:v>
                </c:pt>
                <c:pt idx="14">
                  <c:v>41059.0</c:v>
                </c:pt>
                <c:pt idx="16">
                  <c:v>41060.0</c:v>
                </c:pt>
                <c:pt idx="17">
                  <c:v>41061.0</c:v>
                </c:pt>
                <c:pt idx="18">
                  <c:v>41062.0</c:v>
                </c:pt>
                <c:pt idx="19">
                  <c:v>41063.0</c:v>
                </c:pt>
                <c:pt idx="20">
                  <c:v>41064.0</c:v>
                </c:pt>
                <c:pt idx="21">
                  <c:v>41065.0</c:v>
                </c:pt>
                <c:pt idx="22">
                  <c:v>41066.0</c:v>
                </c:pt>
                <c:pt idx="23">
                  <c:v>41067.0</c:v>
                </c:pt>
                <c:pt idx="24">
                  <c:v>41068.0</c:v>
                </c:pt>
                <c:pt idx="25">
                  <c:v>41069.0</c:v>
                </c:pt>
                <c:pt idx="26">
                  <c:v>41070.0</c:v>
                </c:pt>
                <c:pt idx="27">
                  <c:v>41071.0</c:v>
                </c:pt>
                <c:pt idx="28">
                  <c:v>41072.0</c:v>
                </c:pt>
                <c:pt idx="29">
                  <c:v>41073.0</c:v>
                </c:pt>
                <c:pt idx="30">
                  <c:v>41074.0</c:v>
                </c:pt>
                <c:pt idx="31">
                  <c:v>41075.0</c:v>
                </c:pt>
                <c:pt idx="32">
                  <c:v>41076.0</c:v>
                </c:pt>
                <c:pt idx="33">
                  <c:v>41077.0</c:v>
                </c:pt>
                <c:pt idx="34">
                  <c:v>41078.0</c:v>
                </c:pt>
                <c:pt idx="35">
                  <c:v>41079.0</c:v>
                </c:pt>
                <c:pt idx="36">
                  <c:v>41080.0</c:v>
                </c:pt>
                <c:pt idx="37">
                  <c:v>41081.0</c:v>
                </c:pt>
                <c:pt idx="38">
                  <c:v>41082.0</c:v>
                </c:pt>
                <c:pt idx="39">
                  <c:v>41083.0</c:v>
                </c:pt>
                <c:pt idx="40">
                  <c:v>41084.0</c:v>
                </c:pt>
                <c:pt idx="41">
                  <c:v>41085.0</c:v>
                </c:pt>
                <c:pt idx="42">
                  <c:v>41086.0</c:v>
                </c:pt>
                <c:pt idx="43">
                  <c:v>41087.0</c:v>
                </c:pt>
                <c:pt idx="44">
                  <c:v>41088.0</c:v>
                </c:pt>
                <c:pt idx="45">
                  <c:v>41089.0</c:v>
                </c:pt>
                <c:pt idx="47">
                  <c:v>41090.0</c:v>
                </c:pt>
                <c:pt idx="48">
                  <c:v>41091.0</c:v>
                </c:pt>
                <c:pt idx="49">
                  <c:v>41092.0</c:v>
                </c:pt>
                <c:pt idx="50">
                  <c:v>41093.0</c:v>
                </c:pt>
                <c:pt idx="51">
                  <c:v>41094.0</c:v>
                </c:pt>
                <c:pt idx="52">
                  <c:v>41095.0</c:v>
                </c:pt>
                <c:pt idx="53">
                  <c:v>41096.0</c:v>
                </c:pt>
                <c:pt idx="54">
                  <c:v>41097.0</c:v>
                </c:pt>
                <c:pt idx="55">
                  <c:v>41098.0</c:v>
                </c:pt>
                <c:pt idx="56">
                  <c:v>41099.0</c:v>
                </c:pt>
                <c:pt idx="57">
                  <c:v>41100.0</c:v>
                </c:pt>
                <c:pt idx="58">
                  <c:v>41101.0</c:v>
                </c:pt>
                <c:pt idx="59">
                  <c:v>41102.0</c:v>
                </c:pt>
                <c:pt idx="60">
                  <c:v>41103.0</c:v>
                </c:pt>
                <c:pt idx="61">
                  <c:v>41104.0</c:v>
                </c:pt>
                <c:pt idx="62">
                  <c:v>41105.0</c:v>
                </c:pt>
                <c:pt idx="63">
                  <c:v>41106.0</c:v>
                </c:pt>
                <c:pt idx="64">
                  <c:v>41107.0</c:v>
                </c:pt>
                <c:pt idx="65">
                  <c:v>41108.0</c:v>
                </c:pt>
                <c:pt idx="66">
                  <c:v>41109.0</c:v>
                </c:pt>
                <c:pt idx="67">
                  <c:v>41110.0</c:v>
                </c:pt>
                <c:pt idx="68">
                  <c:v>41111.0</c:v>
                </c:pt>
                <c:pt idx="69">
                  <c:v>41112.0</c:v>
                </c:pt>
                <c:pt idx="70">
                  <c:v>41113.0</c:v>
                </c:pt>
                <c:pt idx="71">
                  <c:v>41114.0</c:v>
                </c:pt>
                <c:pt idx="72">
                  <c:v>41115.0</c:v>
                </c:pt>
                <c:pt idx="73">
                  <c:v>41116.0</c:v>
                </c:pt>
                <c:pt idx="74">
                  <c:v>41117.0</c:v>
                </c:pt>
                <c:pt idx="75">
                  <c:v>41118.0</c:v>
                </c:pt>
                <c:pt idx="76">
                  <c:v>41119.0</c:v>
                </c:pt>
                <c:pt idx="77">
                  <c:v>41120.0</c:v>
                </c:pt>
                <c:pt idx="79">
                  <c:v>41121.0</c:v>
                </c:pt>
                <c:pt idx="80">
                  <c:v>41122.0</c:v>
                </c:pt>
                <c:pt idx="81">
                  <c:v>41123.0</c:v>
                </c:pt>
                <c:pt idx="82">
                  <c:v>41124.0</c:v>
                </c:pt>
                <c:pt idx="83">
                  <c:v>41125.0</c:v>
                </c:pt>
                <c:pt idx="84">
                  <c:v>41126.0</c:v>
                </c:pt>
                <c:pt idx="85">
                  <c:v>41127.0</c:v>
                </c:pt>
                <c:pt idx="86">
                  <c:v>41128.0</c:v>
                </c:pt>
                <c:pt idx="87">
                  <c:v>41129.0</c:v>
                </c:pt>
                <c:pt idx="88">
                  <c:v>41130.0</c:v>
                </c:pt>
                <c:pt idx="89">
                  <c:v>41131.0</c:v>
                </c:pt>
                <c:pt idx="90">
                  <c:v>41132.0</c:v>
                </c:pt>
                <c:pt idx="91">
                  <c:v>41133.0</c:v>
                </c:pt>
                <c:pt idx="92">
                  <c:v>41134.0</c:v>
                </c:pt>
                <c:pt idx="93">
                  <c:v>41135.0</c:v>
                </c:pt>
                <c:pt idx="94">
                  <c:v>41136.0</c:v>
                </c:pt>
                <c:pt idx="95">
                  <c:v>41137.0</c:v>
                </c:pt>
                <c:pt idx="96">
                  <c:v>41138.0</c:v>
                </c:pt>
                <c:pt idx="97">
                  <c:v>41139.0</c:v>
                </c:pt>
                <c:pt idx="98">
                  <c:v>41140.0</c:v>
                </c:pt>
                <c:pt idx="99">
                  <c:v>41141.0</c:v>
                </c:pt>
                <c:pt idx="100">
                  <c:v>41142.0</c:v>
                </c:pt>
                <c:pt idx="101">
                  <c:v>41143.0</c:v>
                </c:pt>
                <c:pt idx="102">
                  <c:v>41144.0</c:v>
                </c:pt>
                <c:pt idx="103">
                  <c:v>41145.0</c:v>
                </c:pt>
                <c:pt idx="104">
                  <c:v>41146.0</c:v>
                </c:pt>
                <c:pt idx="105">
                  <c:v>41147.0</c:v>
                </c:pt>
                <c:pt idx="106">
                  <c:v>41148.0</c:v>
                </c:pt>
                <c:pt idx="107">
                  <c:v>41149.0</c:v>
                </c:pt>
                <c:pt idx="108">
                  <c:v>41150.0</c:v>
                </c:pt>
                <c:pt idx="109">
                  <c:v>41151.0</c:v>
                </c:pt>
                <c:pt idx="111">
                  <c:v>41152.0</c:v>
                </c:pt>
                <c:pt idx="112">
                  <c:v>41153.0</c:v>
                </c:pt>
                <c:pt idx="113">
                  <c:v>41154.0</c:v>
                </c:pt>
                <c:pt idx="114">
                  <c:v>41155.0</c:v>
                </c:pt>
                <c:pt idx="115">
                  <c:v>41156.0</c:v>
                </c:pt>
                <c:pt idx="116">
                  <c:v>41157.0</c:v>
                </c:pt>
                <c:pt idx="117">
                  <c:v>41158.0</c:v>
                </c:pt>
                <c:pt idx="118">
                  <c:v>41159.0</c:v>
                </c:pt>
                <c:pt idx="119">
                  <c:v>41160.0</c:v>
                </c:pt>
                <c:pt idx="120">
                  <c:v>41161.0</c:v>
                </c:pt>
                <c:pt idx="121">
                  <c:v>41162.0</c:v>
                </c:pt>
                <c:pt idx="122">
                  <c:v>41163.0</c:v>
                </c:pt>
                <c:pt idx="123">
                  <c:v>41164.0</c:v>
                </c:pt>
                <c:pt idx="124">
                  <c:v>41165.0</c:v>
                </c:pt>
                <c:pt idx="125">
                  <c:v>41166.0</c:v>
                </c:pt>
                <c:pt idx="126">
                  <c:v>41167.0</c:v>
                </c:pt>
                <c:pt idx="127">
                  <c:v>41168.0</c:v>
                </c:pt>
                <c:pt idx="128">
                  <c:v>41169.0</c:v>
                </c:pt>
                <c:pt idx="129">
                  <c:v>41170.0</c:v>
                </c:pt>
                <c:pt idx="130">
                  <c:v>41171.0</c:v>
                </c:pt>
                <c:pt idx="131">
                  <c:v>41172.0</c:v>
                </c:pt>
                <c:pt idx="132">
                  <c:v>41173.0</c:v>
                </c:pt>
                <c:pt idx="133">
                  <c:v>41174.0</c:v>
                </c:pt>
                <c:pt idx="134">
                  <c:v>41175.0</c:v>
                </c:pt>
                <c:pt idx="135">
                  <c:v>41176.0</c:v>
                </c:pt>
                <c:pt idx="136">
                  <c:v>41177.0</c:v>
                </c:pt>
                <c:pt idx="137">
                  <c:v>41178.0</c:v>
                </c:pt>
                <c:pt idx="138">
                  <c:v>41179.0</c:v>
                </c:pt>
                <c:pt idx="139">
                  <c:v>41180.0</c:v>
                </c:pt>
                <c:pt idx="140">
                  <c:v>41181.0</c:v>
                </c:pt>
                <c:pt idx="142">
                  <c:v>41182.0</c:v>
                </c:pt>
                <c:pt idx="143">
                  <c:v>41183.0</c:v>
                </c:pt>
                <c:pt idx="144">
                  <c:v>41184.0</c:v>
                </c:pt>
                <c:pt idx="145">
                  <c:v>41185.0</c:v>
                </c:pt>
                <c:pt idx="146">
                  <c:v>41186.0</c:v>
                </c:pt>
                <c:pt idx="147">
                  <c:v>41187.0</c:v>
                </c:pt>
                <c:pt idx="148">
                  <c:v>41188.0</c:v>
                </c:pt>
                <c:pt idx="149">
                  <c:v>41189.0</c:v>
                </c:pt>
                <c:pt idx="150">
                  <c:v>41190.0</c:v>
                </c:pt>
                <c:pt idx="151">
                  <c:v>41191.0</c:v>
                </c:pt>
                <c:pt idx="152">
                  <c:v>41192.0</c:v>
                </c:pt>
                <c:pt idx="153">
                  <c:v>41193.0</c:v>
                </c:pt>
                <c:pt idx="154">
                  <c:v>41194.0</c:v>
                </c:pt>
                <c:pt idx="155">
                  <c:v>41195.0</c:v>
                </c:pt>
                <c:pt idx="156">
                  <c:v>41196.0</c:v>
                </c:pt>
                <c:pt idx="157">
                  <c:v>41197.0</c:v>
                </c:pt>
                <c:pt idx="158">
                  <c:v>41198.0</c:v>
                </c:pt>
                <c:pt idx="159">
                  <c:v>41199.0</c:v>
                </c:pt>
                <c:pt idx="160">
                  <c:v>41200.0</c:v>
                </c:pt>
                <c:pt idx="161">
                  <c:v>41201.0</c:v>
                </c:pt>
                <c:pt idx="162">
                  <c:v>41202.0</c:v>
                </c:pt>
                <c:pt idx="163">
                  <c:v>41203.0</c:v>
                </c:pt>
                <c:pt idx="164">
                  <c:v>41204.0</c:v>
                </c:pt>
                <c:pt idx="165">
                  <c:v>41205.0</c:v>
                </c:pt>
                <c:pt idx="166">
                  <c:v>41206.0</c:v>
                </c:pt>
                <c:pt idx="167">
                  <c:v>41207.0</c:v>
                </c:pt>
                <c:pt idx="168">
                  <c:v>41208.0</c:v>
                </c:pt>
                <c:pt idx="169">
                  <c:v>41209.0</c:v>
                </c:pt>
                <c:pt idx="170">
                  <c:v>41210.0</c:v>
                </c:pt>
                <c:pt idx="171">
                  <c:v>41211.0</c:v>
                </c:pt>
                <c:pt idx="172">
                  <c:v>41212.0</c:v>
                </c:pt>
                <c:pt idx="174">
                  <c:v>41213.0</c:v>
                </c:pt>
                <c:pt idx="175">
                  <c:v>41214.0</c:v>
                </c:pt>
                <c:pt idx="176">
                  <c:v>41215.0</c:v>
                </c:pt>
                <c:pt idx="177">
                  <c:v>41216.0</c:v>
                </c:pt>
                <c:pt idx="178">
                  <c:v>41217.0</c:v>
                </c:pt>
                <c:pt idx="179">
                  <c:v>41218.0</c:v>
                </c:pt>
                <c:pt idx="180">
                  <c:v>41219.0</c:v>
                </c:pt>
                <c:pt idx="181">
                  <c:v>41220.0</c:v>
                </c:pt>
                <c:pt idx="182">
                  <c:v>41221.0</c:v>
                </c:pt>
                <c:pt idx="183">
                  <c:v>41222.0</c:v>
                </c:pt>
                <c:pt idx="184">
                  <c:v>41223.0</c:v>
                </c:pt>
                <c:pt idx="185">
                  <c:v>41224.0</c:v>
                </c:pt>
                <c:pt idx="186">
                  <c:v>41225.0</c:v>
                </c:pt>
                <c:pt idx="187">
                  <c:v>41226.0</c:v>
                </c:pt>
                <c:pt idx="188">
                  <c:v>41227.0</c:v>
                </c:pt>
                <c:pt idx="189">
                  <c:v>41228.0</c:v>
                </c:pt>
                <c:pt idx="190">
                  <c:v>41229.0</c:v>
                </c:pt>
                <c:pt idx="191">
                  <c:v>41230.0</c:v>
                </c:pt>
                <c:pt idx="192">
                  <c:v>41231.0</c:v>
                </c:pt>
                <c:pt idx="193">
                  <c:v>41232.0</c:v>
                </c:pt>
                <c:pt idx="194">
                  <c:v>41233.0</c:v>
                </c:pt>
                <c:pt idx="195">
                  <c:v>41234.0</c:v>
                </c:pt>
                <c:pt idx="196">
                  <c:v>41235.0</c:v>
                </c:pt>
                <c:pt idx="197">
                  <c:v>41236.0</c:v>
                </c:pt>
                <c:pt idx="198">
                  <c:v>41237.0</c:v>
                </c:pt>
                <c:pt idx="199">
                  <c:v>41238.0</c:v>
                </c:pt>
                <c:pt idx="200">
                  <c:v>41239.0</c:v>
                </c:pt>
                <c:pt idx="201">
                  <c:v>41240.0</c:v>
                </c:pt>
                <c:pt idx="202">
                  <c:v>41241.0</c:v>
                </c:pt>
                <c:pt idx="203">
                  <c:v>41242.0</c:v>
                </c:pt>
                <c:pt idx="205">
                  <c:v>41243.0</c:v>
                </c:pt>
                <c:pt idx="206">
                  <c:v>41244.0</c:v>
                </c:pt>
                <c:pt idx="207">
                  <c:v>41245.0</c:v>
                </c:pt>
              </c:numCache>
            </c:numRef>
          </c:cat>
          <c:val>
            <c:numRef>
              <c:f>'FB page - Data'!$F$2:$F$209</c:f>
              <c:numCache>
                <c:formatCode>0</c:formatCode>
                <c:ptCount val="208"/>
                <c:pt idx="0">
                  <c:v>0.0</c:v>
                </c:pt>
                <c:pt idx="1">
                  <c:v>0.0</c:v>
                </c:pt>
                <c:pt idx="2">
                  <c:v>15.0</c:v>
                </c:pt>
                <c:pt idx="3">
                  <c:v>17.0</c:v>
                </c:pt>
                <c:pt idx="4">
                  <c:v>18.0</c:v>
                </c:pt>
                <c:pt idx="5">
                  <c:v>18.0</c:v>
                </c:pt>
                <c:pt idx="6">
                  <c:v>20.0</c:v>
                </c:pt>
                <c:pt idx="7">
                  <c:v>21.0</c:v>
                </c:pt>
                <c:pt idx="8">
                  <c:v>23.0</c:v>
                </c:pt>
                <c:pt idx="9">
                  <c:v>24.0</c:v>
                </c:pt>
                <c:pt idx="10">
                  <c:v>24.0</c:v>
                </c:pt>
                <c:pt idx="11">
                  <c:v>24.0</c:v>
                </c:pt>
                <c:pt idx="12">
                  <c:v>24.0</c:v>
                </c:pt>
                <c:pt idx="13">
                  <c:v>24.0</c:v>
                </c:pt>
                <c:pt idx="14">
                  <c:v>37.0</c:v>
                </c:pt>
                <c:pt idx="16">
                  <c:v>43.0</c:v>
                </c:pt>
                <c:pt idx="17">
                  <c:v>67.0</c:v>
                </c:pt>
                <c:pt idx="18">
                  <c:v>68.0</c:v>
                </c:pt>
                <c:pt idx="19">
                  <c:v>68.0</c:v>
                </c:pt>
                <c:pt idx="20">
                  <c:v>74.0</c:v>
                </c:pt>
                <c:pt idx="21">
                  <c:v>77.0</c:v>
                </c:pt>
                <c:pt idx="22">
                  <c:v>78.0</c:v>
                </c:pt>
                <c:pt idx="23">
                  <c:v>78.0</c:v>
                </c:pt>
                <c:pt idx="24">
                  <c:v>81.0</c:v>
                </c:pt>
                <c:pt idx="25">
                  <c:v>81.0</c:v>
                </c:pt>
                <c:pt idx="26">
                  <c:v>81.0</c:v>
                </c:pt>
                <c:pt idx="27">
                  <c:v>83.0</c:v>
                </c:pt>
                <c:pt idx="28">
                  <c:v>84.0</c:v>
                </c:pt>
                <c:pt idx="29">
                  <c:v>84.0</c:v>
                </c:pt>
                <c:pt idx="30">
                  <c:v>84.0</c:v>
                </c:pt>
                <c:pt idx="31">
                  <c:v>71.0</c:v>
                </c:pt>
                <c:pt idx="32">
                  <c:v>69.0</c:v>
                </c:pt>
                <c:pt idx="33">
                  <c:v>68.0</c:v>
                </c:pt>
                <c:pt idx="34">
                  <c:v>68.0</c:v>
                </c:pt>
                <c:pt idx="35">
                  <c:v>68.0</c:v>
                </c:pt>
                <c:pt idx="36">
                  <c:v>68.0</c:v>
                </c:pt>
                <c:pt idx="37">
                  <c:v>67.0</c:v>
                </c:pt>
                <c:pt idx="38">
                  <c:v>68.0</c:v>
                </c:pt>
                <c:pt idx="39">
                  <c:v>68.0</c:v>
                </c:pt>
                <c:pt idx="40">
                  <c:v>68.0</c:v>
                </c:pt>
                <c:pt idx="41">
                  <c:v>68.0</c:v>
                </c:pt>
                <c:pt idx="42">
                  <c:v>70.0</c:v>
                </c:pt>
                <c:pt idx="43">
                  <c:v>67.0</c:v>
                </c:pt>
                <c:pt idx="44">
                  <c:v>76.0</c:v>
                </c:pt>
                <c:pt idx="45">
                  <c:v>65.0</c:v>
                </c:pt>
                <c:pt idx="47">
                  <c:v>64.0</c:v>
                </c:pt>
                <c:pt idx="48">
                  <c:v>65.0</c:v>
                </c:pt>
                <c:pt idx="49">
                  <c:v>58.0</c:v>
                </c:pt>
                <c:pt idx="50">
                  <c:v>54.0</c:v>
                </c:pt>
                <c:pt idx="51">
                  <c:v>53.0</c:v>
                </c:pt>
                <c:pt idx="52">
                  <c:v>54.0</c:v>
                </c:pt>
                <c:pt idx="53">
                  <c:v>51.0</c:v>
                </c:pt>
                <c:pt idx="54">
                  <c:v>51.0</c:v>
                </c:pt>
                <c:pt idx="55">
                  <c:v>51.0</c:v>
                </c:pt>
                <c:pt idx="56">
                  <c:v>60.0</c:v>
                </c:pt>
                <c:pt idx="57">
                  <c:v>65.0</c:v>
                </c:pt>
                <c:pt idx="58">
                  <c:v>67.0</c:v>
                </c:pt>
                <c:pt idx="59">
                  <c:v>69.0</c:v>
                </c:pt>
                <c:pt idx="60">
                  <c:v>85.0</c:v>
                </c:pt>
                <c:pt idx="61">
                  <c:v>89.0</c:v>
                </c:pt>
                <c:pt idx="62">
                  <c:v>90.0</c:v>
                </c:pt>
                <c:pt idx="63">
                  <c:v>92.0</c:v>
                </c:pt>
                <c:pt idx="64">
                  <c:v>95.0</c:v>
                </c:pt>
                <c:pt idx="65">
                  <c:v>99.0</c:v>
                </c:pt>
                <c:pt idx="66">
                  <c:v>104.0</c:v>
                </c:pt>
                <c:pt idx="67">
                  <c:v>109.0</c:v>
                </c:pt>
                <c:pt idx="68">
                  <c:v>109.0</c:v>
                </c:pt>
                <c:pt idx="69">
                  <c:v>109.0</c:v>
                </c:pt>
                <c:pt idx="70">
                  <c:v>109.0</c:v>
                </c:pt>
                <c:pt idx="71">
                  <c:v>119.0</c:v>
                </c:pt>
                <c:pt idx="72">
                  <c:v>144.0</c:v>
                </c:pt>
                <c:pt idx="73">
                  <c:v>132.0</c:v>
                </c:pt>
                <c:pt idx="74">
                  <c:v>124.0</c:v>
                </c:pt>
                <c:pt idx="75">
                  <c:v>124.0</c:v>
                </c:pt>
                <c:pt idx="76">
                  <c:v>123.0</c:v>
                </c:pt>
                <c:pt idx="77">
                  <c:v>123.0</c:v>
                </c:pt>
                <c:pt idx="79">
                  <c:v>125.0</c:v>
                </c:pt>
                <c:pt idx="80">
                  <c:v>125.0</c:v>
                </c:pt>
                <c:pt idx="81">
                  <c:v>127.0</c:v>
                </c:pt>
                <c:pt idx="82">
                  <c:v>126.0</c:v>
                </c:pt>
                <c:pt idx="83">
                  <c:v>126.0</c:v>
                </c:pt>
                <c:pt idx="84">
                  <c:v>126.0</c:v>
                </c:pt>
                <c:pt idx="85">
                  <c:v>115.0</c:v>
                </c:pt>
                <c:pt idx="86">
                  <c:v>111.0</c:v>
                </c:pt>
                <c:pt idx="87">
                  <c:v>110.0</c:v>
                </c:pt>
                <c:pt idx="88">
                  <c:v>110.0</c:v>
                </c:pt>
                <c:pt idx="89">
                  <c:v>94.0</c:v>
                </c:pt>
                <c:pt idx="90">
                  <c:v>91.0</c:v>
                </c:pt>
                <c:pt idx="91">
                  <c:v>90.0</c:v>
                </c:pt>
                <c:pt idx="92">
                  <c:v>87.0</c:v>
                </c:pt>
                <c:pt idx="93">
                  <c:v>83.0</c:v>
                </c:pt>
                <c:pt idx="94">
                  <c:v>77.0</c:v>
                </c:pt>
                <c:pt idx="95">
                  <c:v>74.0</c:v>
                </c:pt>
                <c:pt idx="96">
                  <c:v>70.0</c:v>
                </c:pt>
                <c:pt idx="97">
                  <c:v>70.0</c:v>
                </c:pt>
                <c:pt idx="98">
                  <c:v>70.0</c:v>
                </c:pt>
                <c:pt idx="99">
                  <c:v>71.0</c:v>
                </c:pt>
                <c:pt idx="100">
                  <c:v>58.0</c:v>
                </c:pt>
                <c:pt idx="101">
                  <c:v>27.0</c:v>
                </c:pt>
                <c:pt idx="102">
                  <c:v>26.0</c:v>
                </c:pt>
                <c:pt idx="103">
                  <c:v>27.0</c:v>
                </c:pt>
                <c:pt idx="104">
                  <c:v>28.0</c:v>
                </c:pt>
                <c:pt idx="105">
                  <c:v>29.0</c:v>
                </c:pt>
                <c:pt idx="106">
                  <c:v>35.0</c:v>
                </c:pt>
                <c:pt idx="107">
                  <c:v>76.0</c:v>
                </c:pt>
                <c:pt idx="108">
                  <c:v>92.0</c:v>
                </c:pt>
                <c:pt idx="109">
                  <c:v>104.0</c:v>
                </c:pt>
                <c:pt idx="111">
                  <c:v>108.0</c:v>
                </c:pt>
                <c:pt idx="112">
                  <c:v>110.0</c:v>
                </c:pt>
                <c:pt idx="113">
                  <c:v>110.0</c:v>
                </c:pt>
                <c:pt idx="114">
                  <c:v>112.0</c:v>
                </c:pt>
                <c:pt idx="115">
                  <c:v>123.0</c:v>
                </c:pt>
                <c:pt idx="116">
                  <c:v>122.0</c:v>
                </c:pt>
                <c:pt idx="117">
                  <c:v>144.0</c:v>
                </c:pt>
                <c:pt idx="118">
                  <c:v>160.0</c:v>
                </c:pt>
                <c:pt idx="119">
                  <c:v>159.0</c:v>
                </c:pt>
                <c:pt idx="120">
                  <c:v>161.0</c:v>
                </c:pt>
                <c:pt idx="121">
                  <c:v>169.0</c:v>
                </c:pt>
                <c:pt idx="122">
                  <c:v>178.0</c:v>
                </c:pt>
                <c:pt idx="123">
                  <c:v>179.0</c:v>
                </c:pt>
                <c:pt idx="124">
                  <c:v>185.0</c:v>
                </c:pt>
                <c:pt idx="125">
                  <c:v>219.0</c:v>
                </c:pt>
                <c:pt idx="126">
                  <c:v>222.0</c:v>
                </c:pt>
                <c:pt idx="127">
                  <c:v>223.0</c:v>
                </c:pt>
                <c:pt idx="128">
                  <c:v>229.0</c:v>
                </c:pt>
                <c:pt idx="129">
                  <c:v>231.0</c:v>
                </c:pt>
                <c:pt idx="130">
                  <c:v>231.0</c:v>
                </c:pt>
                <c:pt idx="131">
                  <c:v>236.0</c:v>
                </c:pt>
                <c:pt idx="132">
                  <c:v>238.0</c:v>
                </c:pt>
                <c:pt idx="133">
                  <c:v>239.0</c:v>
                </c:pt>
                <c:pt idx="134">
                  <c:v>240.0</c:v>
                </c:pt>
                <c:pt idx="135">
                  <c:v>241.0</c:v>
                </c:pt>
                <c:pt idx="136">
                  <c:v>205.0</c:v>
                </c:pt>
                <c:pt idx="137">
                  <c:v>193.0</c:v>
                </c:pt>
                <c:pt idx="138">
                  <c:v>189.0</c:v>
                </c:pt>
                <c:pt idx="139">
                  <c:v>190.0</c:v>
                </c:pt>
                <c:pt idx="140">
                  <c:v>189.0</c:v>
                </c:pt>
                <c:pt idx="142">
                  <c:v>189.0</c:v>
                </c:pt>
                <c:pt idx="143">
                  <c:v>188.0</c:v>
                </c:pt>
                <c:pt idx="144">
                  <c:v>179.0</c:v>
                </c:pt>
                <c:pt idx="145">
                  <c:v>187.0</c:v>
                </c:pt>
                <c:pt idx="146">
                  <c:v>173.0</c:v>
                </c:pt>
                <c:pt idx="147">
                  <c:v>160.0</c:v>
                </c:pt>
                <c:pt idx="148">
                  <c:v>161.0</c:v>
                </c:pt>
                <c:pt idx="149">
                  <c:v>159.0</c:v>
                </c:pt>
                <c:pt idx="150">
                  <c:v>153.0</c:v>
                </c:pt>
                <c:pt idx="151">
                  <c:v>155.0</c:v>
                </c:pt>
                <c:pt idx="152">
                  <c:v>158.0</c:v>
                </c:pt>
                <c:pt idx="153">
                  <c:v>154.0</c:v>
                </c:pt>
                <c:pt idx="154">
                  <c:v>122.0</c:v>
                </c:pt>
                <c:pt idx="155">
                  <c:v>123.0</c:v>
                </c:pt>
                <c:pt idx="156">
                  <c:v>126.0</c:v>
                </c:pt>
                <c:pt idx="157">
                  <c:v>125.0</c:v>
                </c:pt>
                <c:pt idx="158">
                  <c:v>122.0</c:v>
                </c:pt>
                <c:pt idx="159">
                  <c:v>126.0</c:v>
                </c:pt>
                <c:pt idx="160">
                  <c:v>127.0</c:v>
                </c:pt>
                <c:pt idx="161">
                  <c:v>134.0</c:v>
                </c:pt>
                <c:pt idx="162">
                  <c:v>138.0</c:v>
                </c:pt>
                <c:pt idx="163">
                  <c:v>143.0</c:v>
                </c:pt>
                <c:pt idx="164">
                  <c:v>143.0</c:v>
                </c:pt>
                <c:pt idx="165">
                  <c:v>146.0</c:v>
                </c:pt>
                <c:pt idx="166">
                  <c:v>147.0</c:v>
                </c:pt>
                <c:pt idx="167">
                  <c:v>152.0</c:v>
                </c:pt>
                <c:pt idx="168">
                  <c:v>159.0</c:v>
                </c:pt>
                <c:pt idx="169">
                  <c:v>167.0</c:v>
                </c:pt>
                <c:pt idx="170">
                  <c:v>171.0</c:v>
                </c:pt>
                <c:pt idx="171">
                  <c:v>180.0</c:v>
                </c:pt>
                <c:pt idx="172">
                  <c:v>180.0</c:v>
                </c:pt>
                <c:pt idx="174">
                  <c:v>170.0</c:v>
                </c:pt>
                <c:pt idx="175">
                  <c:v>173.0</c:v>
                </c:pt>
                <c:pt idx="176">
                  <c:v>183.0</c:v>
                </c:pt>
                <c:pt idx="177">
                  <c:v>187.0</c:v>
                </c:pt>
                <c:pt idx="178">
                  <c:v>191.0</c:v>
                </c:pt>
                <c:pt idx="179">
                  <c:v>190.0</c:v>
                </c:pt>
                <c:pt idx="180">
                  <c:v>185.0</c:v>
                </c:pt>
                <c:pt idx="181">
                  <c:v>182.0</c:v>
                </c:pt>
                <c:pt idx="182">
                  <c:v>187.0</c:v>
                </c:pt>
                <c:pt idx="183">
                  <c:v>186.0</c:v>
                </c:pt>
                <c:pt idx="184">
                  <c:v>188.0</c:v>
                </c:pt>
                <c:pt idx="185">
                  <c:v>187.0</c:v>
                </c:pt>
                <c:pt idx="186">
                  <c:v>186.0</c:v>
                </c:pt>
                <c:pt idx="187">
                  <c:v>190.0</c:v>
                </c:pt>
                <c:pt idx="188">
                  <c:v>194.0</c:v>
                </c:pt>
                <c:pt idx="189">
                  <c:v>191.0</c:v>
                </c:pt>
                <c:pt idx="190">
                  <c:v>205.0</c:v>
                </c:pt>
                <c:pt idx="191">
                  <c:v>203.0</c:v>
                </c:pt>
                <c:pt idx="192">
                  <c:v>204.0</c:v>
                </c:pt>
                <c:pt idx="193">
                  <c:v>208.0</c:v>
                </c:pt>
                <c:pt idx="194">
                  <c:v>221.0</c:v>
                </c:pt>
                <c:pt idx="195">
                  <c:v>231.0</c:v>
                </c:pt>
                <c:pt idx="196">
                  <c:v>228.0</c:v>
                </c:pt>
                <c:pt idx="197">
                  <c:v>217.0</c:v>
                </c:pt>
                <c:pt idx="198">
                  <c:v>214.0</c:v>
                </c:pt>
                <c:pt idx="199">
                  <c:v>210.0</c:v>
                </c:pt>
                <c:pt idx="200">
                  <c:v>214.0</c:v>
                </c:pt>
                <c:pt idx="201">
                  <c:v>216.0</c:v>
                </c:pt>
                <c:pt idx="202">
                  <c:v>217.0</c:v>
                </c:pt>
                <c:pt idx="203">
                  <c:v>216.0</c:v>
                </c:pt>
                <c:pt idx="205">
                  <c:v>207.0</c:v>
                </c:pt>
                <c:pt idx="206">
                  <c:v>215.0</c:v>
                </c:pt>
                <c:pt idx="207">
                  <c:v>218.0</c:v>
                </c:pt>
              </c:numCache>
            </c:numRef>
          </c:val>
        </c:ser>
        <c:marker val="1"/>
        <c:axId val="885917352"/>
        <c:axId val="857895336"/>
      </c:lineChart>
      <c:dateAx>
        <c:axId val="885917352"/>
        <c:scaling>
          <c:orientation val="minMax"/>
        </c:scaling>
        <c:axPos val="b"/>
        <c:numFmt formatCode="m/d/yy" sourceLinked="1"/>
        <c:tickLblPos val="nextTo"/>
        <c:crossAx val="857895336"/>
        <c:crosses val="autoZero"/>
        <c:auto val="1"/>
        <c:lblOffset val="100"/>
      </c:dateAx>
      <c:valAx>
        <c:axId val="857895336"/>
        <c:scaling>
          <c:orientation val="minMax"/>
        </c:scaling>
        <c:axPos val="l"/>
        <c:majorGridlines/>
        <c:numFmt formatCode="0" sourceLinked="1"/>
        <c:tickLblPos val="nextTo"/>
        <c:crossAx val="885917352"/>
        <c:crosses val="autoZero"/>
        <c:crossBetween val="between"/>
      </c:valAx>
    </c:plotArea>
    <c:legend>
      <c:legendPos val="r"/>
      <c:layout/>
    </c:legend>
    <c:plotVisOnly val="1"/>
  </c:chart>
  <c:printSettings>
    <c:headerFooter/>
    <c:pageMargins b="1.0" l="0.75" r="0.75" t="1.0"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1"/>
  <c:lang val="en-US"/>
  <c:style val="2"/>
  <c:chart>
    <c:title>
      <c:tx>
        <c:rich>
          <a:bodyPr/>
          <a:lstStyle/>
          <a:p>
            <a:pPr>
              <a:defRPr/>
            </a:pPr>
            <a:r>
              <a:rPr lang="en-US"/>
              <a:t>Content by Topic</a:t>
            </a:r>
          </a:p>
        </c:rich>
      </c:tx>
      <c:layout/>
    </c:title>
    <c:plotArea>
      <c:layout/>
      <c:pieChart>
        <c:varyColors val="1"/>
        <c:ser>
          <c:idx val="0"/>
          <c:order val="0"/>
          <c:tx>
            <c:strRef>
              <c:f>'eNews - aggregate'!$Y$4</c:f>
              <c:strCache>
                <c:ptCount val="1"/>
                <c:pt idx="0">
                  <c:v>Percent</c:v>
                </c:pt>
              </c:strCache>
            </c:strRef>
          </c:tx>
          <c:cat>
            <c:strRef>
              <c:f>'eNews - aggregate'!$X$5:$X$14</c:f>
              <c:strCache>
                <c:ptCount val="10"/>
                <c:pt idx="0">
                  <c:v>Funding</c:v>
                </c:pt>
                <c:pt idx="1">
                  <c:v>Success By 6</c:v>
                </c:pt>
                <c:pt idx="2">
                  <c:v>Education</c:v>
                </c:pt>
                <c:pt idx="3">
                  <c:v>Financial Opportunity</c:v>
                </c:pt>
                <c:pt idx="4">
                  <c:v>Target Graduation</c:v>
                </c:pt>
                <c:pt idx="5">
                  <c:v>Employee Campaign</c:v>
                </c:pt>
                <c:pt idx="6">
                  <c:v>Individual Engagement</c:v>
                </c:pt>
                <c:pt idx="7">
                  <c:v>WLC</c:v>
                </c:pt>
                <c:pt idx="8">
                  <c:v>Video</c:v>
                </c:pt>
                <c:pt idx="9">
                  <c:v>Hands On</c:v>
                </c:pt>
              </c:strCache>
            </c:strRef>
          </c:cat>
          <c:val>
            <c:numRef>
              <c:f>'eNews - aggregate'!$Y$5:$Y$14</c:f>
              <c:numCache>
                <c:formatCode>0%</c:formatCode>
                <c:ptCount val="10"/>
                <c:pt idx="0">
                  <c:v>0.125</c:v>
                </c:pt>
                <c:pt idx="1">
                  <c:v>0.3125</c:v>
                </c:pt>
                <c:pt idx="2">
                  <c:v>0.03125</c:v>
                </c:pt>
                <c:pt idx="3">
                  <c:v>0.03125</c:v>
                </c:pt>
                <c:pt idx="4">
                  <c:v>0.09375</c:v>
                </c:pt>
                <c:pt idx="5">
                  <c:v>0.09375</c:v>
                </c:pt>
                <c:pt idx="6">
                  <c:v>0.0625</c:v>
                </c:pt>
                <c:pt idx="7">
                  <c:v>0.09375</c:v>
                </c:pt>
                <c:pt idx="8">
                  <c:v>0.03125</c:v>
                </c:pt>
                <c:pt idx="9">
                  <c:v>0.125</c:v>
                </c:pt>
              </c:numCache>
            </c:numRef>
          </c:val>
        </c:ser>
        <c:dLbls>
          <c:showVal val="1"/>
        </c:dLbls>
        <c:firstSliceAng val="0"/>
      </c:pieChart>
    </c:plotArea>
    <c:legend>
      <c:legendPos val="b"/>
      <c:layout/>
    </c:legend>
    <c:plotVisOnly val="1"/>
  </c:chart>
  <c:printSettings>
    <c:headerFooter/>
    <c:pageMargins b="1.0" l="0.75" r="0.75" t="1.0"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1"/>
  <c:lang val="en-US"/>
  <c:style val="2"/>
  <c:chart>
    <c:title>
      <c:tx>
        <c:rich>
          <a:bodyPr/>
          <a:lstStyle/>
          <a:p>
            <a:pPr>
              <a:defRPr/>
            </a:pPr>
            <a:r>
              <a:rPr lang="en-US"/>
              <a:t>Posts by Program</a:t>
            </a:r>
          </a:p>
        </c:rich>
      </c:tx>
      <c:layout/>
    </c:title>
    <c:plotArea>
      <c:layout/>
      <c:barChart>
        <c:barDir val="col"/>
        <c:grouping val="percentStacked"/>
        <c:ser>
          <c:idx val="0"/>
          <c:order val="0"/>
          <c:tx>
            <c:strRef>
              <c:f>'FB Posts - aggregate'!$A$16</c:f>
              <c:strCache>
                <c:ptCount val="1"/>
                <c:pt idx="0">
                  <c:v>Employee Campaign</c:v>
                </c:pt>
              </c:strCache>
            </c:strRef>
          </c:tx>
          <c:dLbls>
            <c:showVal val="1"/>
          </c:dLbls>
          <c:cat>
            <c:strRef>
              <c:f>'FB Posts - aggregate'!$B$15:$D$15</c:f>
              <c:strCache>
                <c:ptCount val="3"/>
                <c:pt idx="0">
                  <c:v>FY 2012 Q4</c:v>
                </c:pt>
                <c:pt idx="1">
                  <c:v>FY 2013 Q1</c:v>
                </c:pt>
                <c:pt idx="2">
                  <c:v>FY 2013 Q2</c:v>
                </c:pt>
              </c:strCache>
            </c:strRef>
          </c:cat>
          <c:val>
            <c:numRef>
              <c:f>'FB Posts - aggregate'!$B$16:$D$16</c:f>
              <c:numCache>
                <c:formatCode>0%</c:formatCode>
                <c:ptCount val="3"/>
                <c:pt idx="0">
                  <c:v>0.0588235294117647</c:v>
                </c:pt>
                <c:pt idx="1">
                  <c:v>0.333333333333333</c:v>
                </c:pt>
                <c:pt idx="2">
                  <c:v>0.15</c:v>
                </c:pt>
              </c:numCache>
            </c:numRef>
          </c:val>
        </c:ser>
        <c:ser>
          <c:idx val="1"/>
          <c:order val="1"/>
          <c:tx>
            <c:strRef>
              <c:f>'FB Posts - aggregate'!$A$17</c:f>
              <c:strCache>
                <c:ptCount val="1"/>
                <c:pt idx="0">
                  <c:v>Financial Opportunity</c:v>
                </c:pt>
              </c:strCache>
            </c:strRef>
          </c:tx>
          <c:dLbls>
            <c:showVal val="1"/>
          </c:dLbls>
          <c:cat>
            <c:strRef>
              <c:f>'FB Posts - aggregate'!$B$15:$D$15</c:f>
              <c:strCache>
                <c:ptCount val="3"/>
                <c:pt idx="0">
                  <c:v>FY 2012 Q4</c:v>
                </c:pt>
                <c:pt idx="1">
                  <c:v>FY 2013 Q1</c:v>
                </c:pt>
                <c:pt idx="2">
                  <c:v>FY 2013 Q2</c:v>
                </c:pt>
              </c:strCache>
            </c:strRef>
          </c:cat>
          <c:val>
            <c:numRef>
              <c:f>'FB Posts - aggregate'!$B$17:$D$17</c:f>
              <c:numCache>
                <c:formatCode>0%</c:formatCode>
                <c:ptCount val="3"/>
                <c:pt idx="2">
                  <c:v>0.05</c:v>
                </c:pt>
              </c:numCache>
            </c:numRef>
          </c:val>
        </c:ser>
        <c:ser>
          <c:idx val="2"/>
          <c:order val="2"/>
          <c:tx>
            <c:strRef>
              <c:f>'FB Posts - aggregate'!$A$18</c:f>
              <c:strCache>
                <c:ptCount val="1"/>
                <c:pt idx="0">
                  <c:v>Hands On</c:v>
                </c:pt>
              </c:strCache>
            </c:strRef>
          </c:tx>
          <c:dLbls>
            <c:showVal val="1"/>
          </c:dLbls>
          <c:cat>
            <c:strRef>
              <c:f>'FB Posts - aggregate'!$B$15:$D$15</c:f>
              <c:strCache>
                <c:ptCount val="3"/>
                <c:pt idx="0">
                  <c:v>FY 2012 Q4</c:v>
                </c:pt>
                <c:pt idx="1">
                  <c:v>FY 2013 Q1</c:v>
                </c:pt>
                <c:pt idx="2">
                  <c:v>FY 2013 Q2</c:v>
                </c:pt>
              </c:strCache>
            </c:strRef>
          </c:cat>
          <c:val>
            <c:numRef>
              <c:f>'FB Posts - aggregate'!$B$18:$D$18</c:f>
              <c:numCache>
                <c:formatCode>0%</c:formatCode>
                <c:ptCount val="3"/>
                <c:pt idx="0">
                  <c:v>0.0588235294117647</c:v>
                </c:pt>
                <c:pt idx="1">
                  <c:v>0.151515151515152</c:v>
                </c:pt>
                <c:pt idx="2">
                  <c:v>0.075</c:v>
                </c:pt>
              </c:numCache>
            </c:numRef>
          </c:val>
        </c:ser>
        <c:ser>
          <c:idx val="3"/>
          <c:order val="3"/>
          <c:tx>
            <c:strRef>
              <c:f>'FB Posts - aggregate'!$A$19</c:f>
              <c:strCache>
                <c:ptCount val="1"/>
                <c:pt idx="0">
                  <c:v>Navigation Center</c:v>
                </c:pt>
              </c:strCache>
            </c:strRef>
          </c:tx>
          <c:dLbls>
            <c:showVal val="1"/>
          </c:dLbls>
          <c:cat>
            <c:strRef>
              <c:f>'FB Posts - aggregate'!$B$15:$D$15</c:f>
              <c:strCache>
                <c:ptCount val="3"/>
                <c:pt idx="0">
                  <c:v>FY 2012 Q4</c:v>
                </c:pt>
                <c:pt idx="1">
                  <c:v>FY 2013 Q1</c:v>
                </c:pt>
                <c:pt idx="2">
                  <c:v>FY 2013 Q2</c:v>
                </c:pt>
              </c:strCache>
            </c:strRef>
          </c:cat>
          <c:val>
            <c:numRef>
              <c:f>'FB Posts - aggregate'!$B$19:$D$19</c:f>
              <c:numCache>
                <c:formatCode>0%</c:formatCode>
                <c:ptCount val="3"/>
                <c:pt idx="1">
                  <c:v>0.0909090909090909</c:v>
                </c:pt>
                <c:pt idx="2">
                  <c:v>0.05</c:v>
                </c:pt>
              </c:numCache>
            </c:numRef>
          </c:val>
        </c:ser>
        <c:ser>
          <c:idx val="4"/>
          <c:order val="4"/>
          <c:tx>
            <c:strRef>
              <c:f>'FB Posts - aggregate'!$A$20</c:f>
              <c:strCache>
                <c:ptCount val="1"/>
                <c:pt idx="0">
                  <c:v>Success By 6</c:v>
                </c:pt>
              </c:strCache>
            </c:strRef>
          </c:tx>
          <c:dLbls>
            <c:showVal val="1"/>
          </c:dLbls>
          <c:cat>
            <c:strRef>
              <c:f>'FB Posts - aggregate'!$B$15:$D$15</c:f>
              <c:strCache>
                <c:ptCount val="3"/>
                <c:pt idx="0">
                  <c:v>FY 2012 Q4</c:v>
                </c:pt>
                <c:pt idx="1">
                  <c:v>FY 2013 Q1</c:v>
                </c:pt>
                <c:pt idx="2">
                  <c:v>FY 2013 Q2</c:v>
                </c:pt>
              </c:strCache>
            </c:strRef>
          </c:cat>
          <c:val>
            <c:numRef>
              <c:f>'FB Posts - aggregate'!$B$20:$D$20</c:f>
              <c:numCache>
                <c:formatCode>0%</c:formatCode>
                <c:ptCount val="3"/>
                <c:pt idx="0">
                  <c:v>0.235294117647059</c:v>
                </c:pt>
                <c:pt idx="1">
                  <c:v>0.0606060606060606</c:v>
                </c:pt>
                <c:pt idx="2">
                  <c:v>0.225</c:v>
                </c:pt>
              </c:numCache>
            </c:numRef>
          </c:val>
        </c:ser>
        <c:ser>
          <c:idx val="5"/>
          <c:order val="5"/>
          <c:tx>
            <c:strRef>
              <c:f>'FB Posts - aggregate'!$A$21</c:f>
              <c:strCache>
                <c:ptCount val="1"/>
                <c:pt idx="0">
                  <c:v>Target Graduation</c:v>
                </c:pt>
              </c:strCache>
            </c:strRef>
          </c:tx>
          <c:dLbls>
            <c:showVal val="1"/>
          </c:dLbls>
          <c:cat>
            <c:strRef>
              <c:f>'FB Posts - aggregate'!$B$15:$D$15</c:f>
              <c:strCache>
                <c:ptCount val="3"/>
                <c:pt idx="0">
                  <c:v>FY 2012 Q4</c:v>
                </c:pt>
                <c:pt idx="1">
                  <c:v>FY 2013 Q1</c:v>
                </c:pt>
                <c:pt idx="2">
                  <c:v>FY 2013 Q2</c:v>
                </c:pt>
              </c:strCache>
            </c:strRef>
          </c:cat>
          <c:val>
            <c:numRef>
              <c:f>'FB Posts - aggregate'!$B$21:$D$21</c:f>
              <c:numCache>
                <c:formatCode>0%</c:formatCode>
                <c:ptCount val="3"/>
                <c:pt idx="1">
                  <c:v>0.0303030303030303</c:v>
                </c:pt>
                <c:pt idx="2">
                  <c:v>0.075</c:v>
                </c:pt>
              </c:numCache>
            </c:numRef>
          </c:val>
        </c:ser>
        <c:ser>
          <c:idx val="6"/>
          <c:order val="6"/>
          <c:tx>
            <c:strRef>
              <c:f>'FB Posts - aggregate'!$A$22</c:f>
              <c:strCache>
                <c:ptCount val="1"/>
                <c:pt idx="0">
                  <c:v>WLC</c:v>
                </c:pt>
              </c:strCache>
            </c:strRef>
          </c:tx>
          <c:dLbls>
            <c:showVal val="1"/>
          </c:dLbls>
          <c:cat>
            <c:strRef>
              <c:f>'FB Posts - aggregate'!$B$15:$D$15</c:f>
              <c:strCache>
                <c:ptCount val="3"/>
                <c:pt idx="0">
                  <c:v>FY 2012 Q4</c:v>
                </c:pt>
                <c:pt idx="1">
                  <c:v>FY 2013 Q1</c:v>
                </c:pt>
                <c:pt idx="2">
                  <c:v>FY 2013 Q2</c:v>
                </c:pt>
              </c:strCache>
            </c:strRef>
          </c:cat>
          <c:val>
            <c:numRef>
              <c:f>'FB Posts - aggregate'!$B$22:$D$22</c:f>
              <c:numCache>
                <c:formatCode>0%</c:formatCode>
                <c:ptCount val="3"/>
                <c:pt idx="0">
                  <c:v>0.0588235294117647</c:v>
                </c:pt>
                <c:pt idx="1">
                  <c:v>0.0606060606060606</c:v>
                </c:pt>
                <c:pt idx="2">
                  <c:v>0.1</c:v>
                </c:pt>
              </c:numCache>
            </c:numRef>
          </c:val>
        </c:ser>
        <c:ser>
          <c:idx val="7"/>
          <c:order val="7"/>
          <c:tx>
            <c:strRef>
              <c:f>'FB Posts - aggregate'!$A$23</c:f>
              <c:strCache>
                <c:ptCount val="1"/>
                <c:pt idx="0">
                  <c:v>(blank)</c:v>
                </c:pt>
              </c:strCache>
            </c:strRef>
          </c:tx>
          <c:dLbls>
            <c:showVal val="1"/>
          </c:dLbls>
          <c:cat>
            <c:strRef>
              <c:f>'FB Posts - aggregate'!$B$15:$D$15</c:f>
              <c:strCache>
                <c:ptCount val="3"/>
                <c:pt idx="0">
                  <c:v>FY 2012 Q4</c:v>
                </c:pt>
                <c:pt idx="1">
                  <c:v>FY 2013 Q1</c:v>
                </c:pt>
                <c:pt idx="2">
                  <c:v>FY 2013 Q2</c:v>
                </c:pt>
              </c:strCache>
            </c:strRef>
          </c:cat>
          <c:val>
            <c:numRef>
              <c:f>'FB Posts - aggregate'!$B$23:$D$23</c:f>
              <c:numCache>
                <c:formatCode>0%</c:formatCode>
                <c:ptCount val="3"/>
                <c:pt idx="0">
                  <c:v>0.588235294117647</c:v>
                </c:pt>
                <c:pt idx="1">
                  <c:v>0.272727272727273</c:v>
                </c:pt>
                <c:pt idx="2">
                  <c:v>0.275</c:v>
                </c:pt>
              </c:numCache>
            </c:numRef>
          </c:val>
        </c:ser>
        <c:dLbls>
          <c:showVal val="1"/>
        </c:dLbls>
        <c:overlap val="100"/>
        <c:axId val="1078801608"/>
        <c:axId val="1113305832"/>
      </c:barChart>
      <c:catAx>
        <c:axId val="1078801608"/>
        <c:scaling>
          <c:orientation val="minMax"/>
        </c:scaling>
        <c:axPos val="b"/>
        <c:tickLblPos val="nextTo"/>
        <c:crossAx val="1113305832"/>
        <c:crosses val="autoZero"/>
        <c:auto val="1"/>
        <c:lblAlgn val="ctr"/>
        <c:lblOffset val="100"/>
      </c:catAx>
      <c:valAx>
        <c:axId val="1113305832"/>
        <c:scaling>
          <c:orientation val="minMax"/>
        </c:scaling>
        <c:axPos val="l"/>
        <c:majorGridlines/>
        <c:numFmt formatCode="0%" sourceLinked="1"/>
        <c:tickLblPos val="nextTo"/>
        <c:crossAx val="1078801608"/>
        <c:crosses val="autoZero"/>
        <c:crossBetween val="between"/>
      </c:valAx>
    </c:plotArea>
    <c:legend>
      <c:legendPos val="b"/>
      <c:layout/>
    </c:legend>
    <c:plotVisOnly val="1"/>
  </c:chart>
  <c:printSettings>
    <c:headerFooter/>
    <c:pageMargins b="1.0" l="0.75" r="0.75" t="1.0"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1"/>
  <c:lang val="en-US"/>
  <c:style val="2"/>
  <c:chart>
    <c:title>
      <c:tx>
        <c:rich>
          <a:bodyPr/>
          <a:lstStyle/>
          <a:p>
            <a:pPr>
              <a:defRPr/>
            </a:pPr>
            <a:r>
              <a:rPr lang="en-US"/>
              <a:t>Posts by Issue</a:t>
            </a:r>
          </a:p>
        </c:rich>
      </c:tx>
      <c:layout/>
    </c:title>
    <c:plotArea>
      <c:layout/>
      <c:barChart>
        <c:barDir val="col"/>
        <c:grouping val="percentStacked"/>
        <c:ser>
          <c:idx val="0"/>
          <c:order val="0"/>
          <c:tx>
            <c:strRef>
              <c:f>'FB Posts - aggregate'!$G$20</c:f>
              <c:strCache>
                <c:ptCount val="1"/>
                <c:pt idx="0">
                  <c:v>Branding</c:v>
                </c:pt>
              </c:strCache>
            </c:strRef>
          </c:tx>
          <c:dLbls>
            <c:showVal val="1"/>
          </c:dLbls>
          <c:cat>
            <c:strRef>
              <c:f>'FB Posts - aggregate'!$H$19:$J$19</c:f>
              <c:strCache>
                <c:ptCount val="3"/>
                <c:pt idx="0">
                  <c:v>FY 2012 Q4</c:v>
                </c:pt>
                <c:pt idx="1">
                  <c:v>FY 2013 Q1</c:v>
                </c:pt>
                <c:pt idx="2">
                  <c:v>FY 2013 Q2</c:v>
                </c:pt>
              </c:strCache>
            </c:strRef>
          </c:cat>
          <c:val>
            <c:numRef>
              <c:f>'FB Posts - aggregate'!$H$20:$J$20</c:f>
              <c:numCache>
                <c:formatCode>0%</c:formatCode>
                <c:ptCount val="3"/>
                <c:pt idx="0">
                  <c:v>0.294117647058824</c:v>
                </c:pt>
                <c:pt idx="1">
                  <c:v>0.0303030303030303</c:v>
                </c:pt>
              </c:numCache>
            </c:numRef>
          </c:val>
        </c:ser>
        <c:ser>
          <c:idx val="1"/>
          <c:order val="1"/>
          <c:tx>
            <c:strRef>
              <c:f>'FB Posts - aggregate'!$G$21</c:f>
              <c:strCache>
                <c:ptCount val="1"/>
                <c:pt idx="0">
                  <c:v>Early Childhood</c:v>
                </c:pt>
              </c:strCache>
            </c:strRef>
          </c:tx>
          <c:dLbls>
            <c:showVal val="1"/>
          </c:dLbls>
          <c:cat>
            <c:strRef>
              <c:f>'FB Posts - aggregate'!$H$19:$J$19</c:f>
              <c:strCache>
                <c:ptCount val="3"/>
                <c:pt idx="0">
                  <c:v>FY 2012 Q4</c:v>
                </c:pt>
                <c:pt idx="1">
                  <c:v>FY 2013 Q1</c:v>
                </c:pt>
                <c:pt idx="2">
                  <c:v>FY 2013 Q2</c:v>
                </c:pt>
              </c:strCache>
            </c:strRef>
          </c:cat>
          <c:val>
            <c:numRef>
              <c:f>'FB Posts - aggregate'!$H$21:$J$21</c:f>
              <c:numCache>
                <c:formatCode>0%</c:formatCode>
                <c:ptCount val="3"/>
                <c:pt idx="0">
                  <c:v>0.235294117647059</c:v>
                </c:pt>
                <c:pt idx="1">
                  <c:v>0.0606060606060606</c:v>
                </c:pt>
                <c:pt idx="2">
                  <c:v>0.2</c:v>
                </c:pt>
              </c:numCache>
            </c:numRef>
          </c:val>
        </c:ser>
        <c:ser>
          <c:idx val="2"/>
          <c:order val="2"/>
          <c:tx>
            <c:strRef>
              <c:f>'FB Posts - aggregate'!$G$22</c:f>
              <c:strCache>
                <c:ptCount val="1"/>
                <c:pt idx="0">
                  <c:v>Financial Education</c:v>
                </c:pt>
              </c:strCache>
            </c:strRef>
          </c:tx>
          <c:dLbls>
            <c:showVal val="1"/>
          </c:dLbls>
          <c:cat>
            <c:strRef>
              <c:f>'FB Posts - aggregate'!$H$19:$J$19</c:f>
              <c:strCache>
                <c:ptCount val="3"/>
                <c:pt idx="0">
                  <c:v>FY 2012 Q4</c:v>
                </c:pt>
                <c:pt idx="1">
                  <c:v>FY 2013 Q1</c:v>
                </c:pt>
                <c:pt idx="2">
                  <c:v>FY 2013 Q2</c:v>
                </c:pt>
              </c:strCache>
            </c:strRef>
          </c:cat>
          <c:val>
            <c:numRef>
              <c:f>'FB Posts - aggregate'!$H$22:$J$22</c:f>
              <c:numCache>
                <c:formatCode>0%</c:formatCode>
                <c:ptCount val="3"/>
                <c:pt idx="2">
                  <c:v>0.05</c:v>
                </c:pt>
              </c:numCache>
            </c:numRef>
          </c:val>
        </c:ser>
        <c:ser>
          <c:idx val="3"/>
          <c:order val="3"/>
          <c:tx>
            <c:strRef>
              <c:f>'FB Posts - aggregate'!$G$23</c:f>
              <c:strCache>
                <c:ptCount val="1"/>
                <c:pt idx="0">
                  <c:v>Funding Cuts</c:v>
                </c:pt>
              </c:strCache>
            </c:strRef>
          </c:tx>
          <c:dLbls>
            <c:showVal val="1"/>
          </c:dLbls>
          <c:cat>
            <c:strRef>
              <c:f>'FB Posts - aggregate'!$H$19:$J$19</c:f>
              <c:strCache>
                <c:ptCount val="3"/>
                <c:pt idx="0">
                  <c:v>FY 2012 Q4</c:v>
                </c:pt>
                <c:pt idx="1">
                  <c:v>FY 2013 Q1</c:v>
                </c:pt>
                <c:pt idx="2">
                  <c:v>FY 2013 Q2</c:v>
                </c:pt>
              </c:strCache>
            </c:strRef>
          </c:cat>
          <c:val>
            <c:numRef>
              <c:f>'FB Posts - aggregate'!$H$23:$J$23</c:f>
              <c:numCache>
                <c:formatCode>0%</c:formatCode>
                <c:ptCount val="3"/>
                <c:pt idx="1">
                  <c:v>0.0606060606060606</c:v>
                </c:pt>
              </c:numCache>
            </c:numRef>
          </c:val>
        </c:ser>
        <c:ser>
          <c:idx val="4"/>
          <c:order val="4"/>
          <c:tx>
            <c:strRef>
              <c:f>'FB Posts - aggregate'!$G$24</c:f>
              <c:strCache>
                <c:ptCount val="1"/>
                <c:pt idx="0">
                  <c:v>Health care</c:v>
                </c:pt>
              </c:strCache>
            </c:strRef>
          </c:tx>
          <c:dLbls>
            <c:showVal val="1"/>
          </c:dLbls>
          <c:cat>
            <c:strRef>
              <c:f>'FB Posts - aggregate'!$H$19:$J$19</c:f>
              <c:strCache>
                <c:ptCount val="3"/>
                <c:pt idx="0">
                  <c:v>FY 2012 Q4</c:v>
                </c:pt>
                <c:pt idx="1">
                  <c:v>FY 2013 Q1</c:v>
                </c:pt>
                <c:pt idx="2">
                  <c:v>FY 2013 Q2</c:v>
                </c:pt>
              </c:strCache>
            </c:strRef>
          </c:cat>
          <c:val>
            <c:numRef>
              <c:f>'FB Posts - aggregate'!$H$24:$J$24</c:f>
              <c:numCache>
                <c:formatCode>0%</c:formatCode>
                <c:ptCount val="3"/>
                <c:pt idx="0">
                  <c:v>0.0588235294117647</c:v>
                </c:pt>
              </c:numCache>
            </c:numRef>
          </c:val>
        </c:ser>
        <c:ser>
          <c:idx val="5"/>
          <c:order val="5"/>
          <c:tx>
            <c:strRef>
              <c:f>'FB Posts - aggregate'!$G$25</c:f>
              <c:strCache>
                <c:ptCount val="1"/>
                <c:pt idx="0">
                  <c:v>Middle school</c:v>
                </c:pt>
              </c:strCache>
            </c:strRef>
          </c:tx>
          <c:dLbls>
            <c:showVal val="1"/>
          </c:dLbls>
          <c:cat>
            <c:strRef>
              <c:f>'FB Posts - aggregate'!$H$19:$J$19</c:f>
              <c:strCache>
                <c:ptCount val="3"/>
                <c:pt idx="0">
                  <c:v>FY 2012 Q4</c:v>
                </c:pt>
                <c:pt idx="1">
                  <c:v>FY 2013 Q1</c:v>
                </c:pt>
                <c:pt idx="2">
                  <c:v>FY 2013 Q2</c:v>
                </c:pt>
              </c:strCache>
            </c:strRef>
          </c:cat>
          <c:val>
            <c:numRef>
              <c:f>'FB Posts - aggregate'!$H$25:$J$25</c:f>
              <c:numCache>
                <c:formatCode>0%</c:formatCode>
                <c:ptCount val="3"/>
                <c:pt idx="1">
                  <c:v>0.0909090909090909</c:v>
                </c:pt>
                <c:pt idx="2">
                  <c:v>0.075</c:v>
                </c:pt>
              </c:numCache>
            </c:numRef>
          </c:val>
        </c:ser>
        <c:ser>
          <c:idx val="6"/>
          <c:order val="6"/>
          <c:tx>
            <c:strRef>
              <c:f>'FB Posts - aggregate'!$G$26</c:f>
              <c:strCache>
                <c:ptCount val="1"/>
                <c:pt idx="0">
                  <c:v>Philanthropy</c:v>
                </c:pt>
              </c:strCache>
            </c:strRef>
          </c:tx>
          <c:dLbls>
            <c:showVal val="1"/>
          </c:dLbls>
          <c:cat>
            <c:strRef>
              <c:f>'FB Posts - aggregate'!$H$19:$J$19</c:f>
              <c:strCache>
                <c:ptCount val="3"/>
                <c:pt idx="0">
                  <c:v>FY 2012 Q4</c:v>
                </c:pt>
                <c:pt idx="1">
                  <c:v>FY 2013 Q1</c:v>
                </c:pt>
                <c:pt idx="2">
                  <c:v>FY 2013 Q2</c:v>
                </c:pt>
              </c:strCache>
            </c:strRef>
          </c:cat>
          <c:val>
            <c:numRef>
              <c:f>'FB Posts - aggregate'!$H$26:$J$26</c:f>
              <c:numCache>
                <c:formatCode>0%</c:formatCode>
                <c:ptCount val="3"/>
                <c:pt idx="0">
                  <c:v>0.176470588235294</c:v>
                </c:pt>
                <c:pt idx="1">
                  <c:v>0.393939393939394</c:v>
                </c:pt>
                <c:pt idx="2">
                  <c:v>0.375</c:v>
                </c:pt>
              </c:numCache>
            </c:numRef>
          </c:val>
        </c:ser>
        <c:ser>
          <c:idx val="7"/>
          <c:order val="7"/>
          <c:tx>
            <c:strRef>
              <c:f>'FB Posts - aggregate'!$G$27</c:f>
              <c:strCache>
                <c:ptCount val="1"/>
                <c:pt idx="0">
                  <c:v>Poverty</c:v>
                </c:pt>
              </c:strCache>
            </c:strRef>
          </c:tx>
          <c:dLbls>
            <c:showVal val="1"/>
          </c:dLbls>
          <c:cat>
            <c:strRef>
              <c:f>'FB Posts - aggregate'!$H$19:$J$19</c:f>
              <c:strCache>
                <c:ptCount val="3"/>
                <c:pt idx="0">
                  <c:v>FY 2012 Q4</c:v>
                </c:pt>
                <c:pt idx="1">
                  <c:v>FY 2013 Q1</c:v>
                </c:pt>
                <c:pt idx="2">
                  <c:v>FY 2013 Q2</c:v>
                </c:pt>
              </c:strCache>
            </c:strRef>
          </c:cat>
          <c:val>
            <c:numRef>
              <c:f>'FB Posts - aggregate'!$H$27:$J$27</c:f>
              <c:numCache>
                <c:formatCode>0%</c:formatCode>
                <c:ptCount val="3"/>
                <c:pt idx="2">
                  <c:v>0.025</c:v>
                </c:pt>
              </c:numCache>
            </c:numRef>
          </c:val>
        </c:ser>
        <c:ser>
          <c:idx val="8"/>
          <c:order val="8"/>
          <c:tx>
            <c:strRef>
              <c:f>'FB Posts - aggregate'!$G$28</c:f>
              <c:strCache>
                <c:ptCount val="1"/>
                <c:pt idx="0">
                  <c:v>Volunteering</c:v>
                </c:pt>
              </c:strCache>
            </c:strRef>
          </c:tx>
          <c:dLbls>
            <c:showVal val="1"/>
          </c:dLbls>
          <c:cat>
            <c:strRef>
              <c:f>'FB Posts - aggregate'!$H$19:$J$19</c:f>
              <c:strCache>
                <c:ptCount val="3"/>
                <c:pt idx="0">
                  <c:v>FY 2012 Q4</c:v>
                </c:pt>
                <c:pt idx="1">
                  <c:v>FY 2013 Q1</c:v>
                </c:pt>
                <c:pt idx="2">
                  <c:v>FY 2013 Q2</c:v>
                </c:pt>
              </c:strCache>
            </c:strRef>
          </c:cat>
          <c:val>
            <c:numRef>
              <c:f>'FB Posts - aggregate'!$H$28:$J$28</c:f>
              <c:numCache>
                <c:formatCode>0%</c:formatCode>
                <c:ptCount val="3"/>
                <c:pt idx="0">
                  <c:v>0.117647058823529</c:v>
                </c:pt>
                <c:pt idx="1">
                  <c:v>0.181818181818182</c:v>
                </c:pt>
                <c:pt idx="2">
                  <c:v>0.075</c:v>
                </c:pt>
              </c:numCache>
            </c:numRef>
          </c:val>
        </c:ser>
        <c:ser>
          <c:idx val="9"/>
          <c:order val="9"/>
          <c:tx>
            <c:strRef>
              <c:f>'FB Posts - aggregate'!$G$29</c:f>
              <c:strCache>
                <c:ptCount val="1"/>
                <c:pt idx="0">
                  <c:v>(blank)</c:v>
                </c:pt>
              </c:strCache>
            </c:strRef>
          </c:tx>
          <c:dLbls>
            <c:showVal val="1"/>
          </c:dLbls>
          <c:cat>
            <c:strRef>
              <c:f>'FB Posts - aggregate'!$H$19:$J$19</c:f>
              <c:strCache>
                <c:ptCount val="3"/>
                <c:pt idx="0">
                  <c:v>FY 2012 Q4</c:v>
                </c:pt>
                <c:pt idx="1">
                  <c:v>FY 2013 Q1</c:v>
                </c:pt>
                <c:pt idx="2">
                  <c:v>FY 2013 Q2</c:v>
                </c:pt>
              </c:strCache>
            </c:strRef>
          </c:cat>
          <c:val>
            <c:numRef>
              <c:f>'FB Posts - aggregate'!$H$29:$J$29</c:f>
              <c:numCache>
                <c:formatCode>0%</c:formatCode>
                <c:ptCount val="3"/>
                <c:pt idx="0">
                  <c:v>0.117647058823529</c:v>
                </c:pt>
                <c:pt idx="1">
                  <c:v>0.181818181818182</c:v>
                </c:pt>
                <c:pt idx="2">
                  <c:v>0.2</c:v>
                </c:pt>
              </c:numCache>
            </c:numRef>
          </c:val>
        </c:ser>
        <c:dLbls>
          <c:showVal val="1"/>
        </c:dLbls>
        <c:overlap val="100"/>
        <c:axId val="1103182440"/>
        <c:axId val="813530744"/>
      </c:barChart>
      <c:catAx>
        <c:axId val="1103182440"/>
        <c:scaling>
          <c:orientation val="minMax"/>
        </c:scaling>
        <c:axPos val="b"/>
        <c:tickLblPos val="nextTo"/>
        <c:crossAx val="813530744"/>
        <c:crosses val="autoZero"/>
        <c:auto val="1"/>
        <c:lblAlgn val="ctr"/>
        <c:lblOffset val="100"/>
      </c:catAx>
      <c:valAx>
        <c:axId val="813530744"/>
        <c:scaling>
          <c:orientation val="minMax"/>
        </c:scaling>
        <c:axPos val="l"/>
        <c:majorGridlines/>
        <c:numFmt formatCode="0%" sourceLinked="1"/>
        <c:tickLblPos val="nextTo"/>
        <c:crossAx val="1103182440"/>
        <c:crosses val="autoZero"/>
        <c:crossBetween val="between"/>
      </c:valAx>
    </c:plotArea>
    <c:legend>
      <c:legendPos val="b"/>
      <c:layout/>
    </c:legend>
    <c:plotVisOnly val="1"/>
  </c:chart>
  <c:printSettings>
    <c:headerFooter/>
    <c:pageMargins b="1.0" l="0.75" r="0.75" t="1.0"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1"/>
  <c:lang val="en-US"/>
  <c:style val="2"/>
  <c:chart>
    <c:title>
      <c:tx>
        <c:rich>
          <a:bodyPr/>
          <a:lstStyle/>
          <a:p>
            <a:pPr>
              <a:defRPr/>
            </a:pPr>
            <a:r>
              <a:rPr lang="en-US"/>
              <a:t>Posts by Reason</a:t>
            </a:r>
          </a:p>
        </c:rich>
      </c:tx>
      <c:layout/>
    </c:title>
    <c:plotArea>
      <c:layout/>
      <c:barChart>
        <c:barDir val="col"/>
        <c:grouping val="percentStacked"/>
        <c:ser>
          <c:idx val="0"/>
          <c:order val="0"/>
          <c:tx>
            <c:strRef>
              <c:f>'FB Posts - aggregate'!$M$18</c:f>
              <c:strCache>
                <c:ptCount val="1"/>
                <c:pt idx="0">
                  <c:v>Ask</c:v>
                </c:pt>
              </c:strCache>
            </c:strRef>
          </c:tx>
          <c:dLbls>
            <c:showVal val="1"/>
          </c:dLbls>
          <c:cat>
            <c:strRef>
              <c:f>'FB Posts - aggregate'!$N$17:$P$17</c:f>
              <c:strCache>
                <c:ptCount val="3"/>
                <c:pt idx="0">
                  <c:v>FY 2012 Q4</c:v>
                </c:pt>
                <c:pt idx="1">
                  <c:v>FY 2013 Q1</c:v>
                </c:pt>
                <c:pt idx="2">
                  <c:v>FY 2013 Q2</c:v>
                </c:pt>
              </c:strCache>
            </c:strRef>
          </c:cat>
          <c:val>
            <c:numRef>
              <c:f>'FB Posts - aggregate'!$N$18:$P$18</c:f>
              <c:numCache>
                <c:formatCode>0%</c:formatCode>
                <c:ptCount val="3"/>
                <c:pt idx="0">
                  <c:v>0.117647058823529</c:v>
                </c:pt>
                <c:pt idx="1">
                  <c:v>0.0606060606060606</c:v>
                </c:pt>
                <c:pt idx="2">
                  <c:v>0.175</c:v>
                </c:pt>
              </c:numCache>
            </c:numRef>
          </c:val>
        </c:ser>
        <c:ser>
          <c:idx val="1"/>
          <c:order val="1"/>
          <c:tx>
            <c:strRef>
              <c:f>'FB Posts - aggregate'!$M$19</c:f>
              <c:strCache>
                <c:ptCount val="1"/>
                <c:pt idx="0">
                  <c:v>Client story</c:v>
                </c:pt>
              </c:strCache>
            </c:strRef>
          </c:tx>
          <c:dLbls>
            <c:showVal val="1"/>
          </c:dLbls>
          <c:cat>
            <c:strRef>
              <c:f>'FB Posts - aggregate'!$N$17:$P$17</c:f>
              <c:strCache>
                <c:ptCount val="3"/>
                <c:pt idx="0">
                  <c:v>FY 2012 Q4</c:v>
                </c:pt>
                <c:pt idx="1">
                  <c:v>FY 2013 Q1</c:v>
                </c:pt>
                <c:pt idx="2">
                  <c:v>FY 2013 Q2</c:v>
                </c:pt>
              </c:strCache>
            </c:strRef>
          </c:cat>
          <c:val>
            <c:numRef>
              <c:f>'FB Posts - aggregate'!$N$19:$P$19</c:f>
              <c:numCache>
                <c:formatCode>0%</c:formatCode>
                <c:ptCount val="3"/>
                <c:pt idx="0">
                  <c:v>0.0588235294117647</c:v>
                </c:pt>
              </c:numCache>
            </c:numRef>
          </c:val>
        </c:ser>
        <c:ser>
          <c:idx val="2"/>
          <c:order val="2"/>
          <c:tx>
            <c:strRef>
              <c:f>'FB Posts - aggregate'!$M$20</c:f>
              <c:strCache>
                <c:ptCount val="1"/>
                <c:pt idx="0">
                  <c:v>Company highlight</c:v>
                </c:pt>
              </c:strCache>
            </c:strRef>
          </c:tx>
          <c:dLbls>
            <c:showVal val="1"/>
          </c:dLbls>
          <c:cat>
            <c:strRef>
              <c:f>'FB Posts - aggregate'!$N$17:$P$17</c:f>
              <c:strCache>
                <c:ptCount val="3"/>
                <c:pt idx="0">
                  <c:v>FY 2012 Q4</c:v>
                </c:pt>
                <c:pt idx="1">
                  <c:v>FY 2013 Q1</c:v>
                </c:pt>
                <c:pt idx="2">
                  <c:v>FY 2013 Q2</c:v>
                </c:pt>
              </c:strCache>
            </c:strRef>
          </c:cat>
          <c:val>
            <c:numRef>
              <c:f>'FB Posts - aggregate'!$N$20:$P$20</c:f>
              <c:numCache>
                <c:formatCode>0%</c:formatCode>
                <c:ptCount val="3"/>
                <c:pt idx="0">
                  <c:v>0.117647058823529</c:v>
                </c:pt>
                <c:pt idx="1">
                  <c:v>0.303030303030303</c:v>
                </c:pt>
                <c:pt idx="2">
                  <c:v>0.15</c:v>
                </c:pt>
              </c:numCache>
            </c:numRef>
          </c:val>
        </c:ser>
        <c:ser>
          <c:idx val="3"/>
          <c:order val="3"/>
          <c:tx>
            <c:strRef>
              <c:f>'FB Posts - aggregate'!$M$21</c:f>
              <c:strCache>
                <c:ptCount val="1"/>
                <c:pt idx="0">
                  <c:v>Curated Content</c:v>
                </c:pt>
              </c:strCache>
            </c:strRef>
          </c:tx>
          <c:dLbls>
            <c:showVal val="1"/>
          </c:dLbls>
          <c:cat>
            <c:strRef>
              <c:f>'FB Posts - aggregate'!$N$17:$P$17</c:f>
              <c:strCache>
                <c:ptCount val="3"/>
                <c:pt idx="0">
                  <c:v>FY 2012 Q4</c:v>
                </c:pt>
                <c:pt idx="1">
                  <c:v>FY 2013 Q1</c:v>
                </c:pt>
                <c:pt idx="2">
                  <c:v>FY 2013 Q2</c:v>
                </c:pt>
              </c:strCache>
            </c:strRef>
          </c:cat>
          <c:val>
            <c:numRef>
              <c:f>'FB Posts - aggregate'!$N$21:$P$21</c:f>
              <c:numCache>
                <c:formatCode>0%</c:formatCode>
                <c:ptCount val="3"/>
                <c:pt idx="0">
                  <c:v>0.294117647058824</c:v>
                </c:pt>
                <c:pt idx="1">
                  <c:v>0.121212121212121</c:v>
                </c:pt>
                <c:pt idx="2">
                  <c:v>0.1</c:v>
                </c:pt>
              </c:numCache>
            </c:numRef>
          </c:val>
        </c:ser>
        <c:ser>
          <c:idx val="4"/>
          <c:order val="4"/>
          <c:tx>
            <c:strRef>
              <c:f>'FB Posts - aggregate'!$M$22</c:f>
              <c:strCache>
                <c:ptCount val="1"/>
                <c:pt idx="0">
                  <c:v>Event</c:v>
                </c:pt>
              </c:strCache>
            </c:strRef>
          </c:tx>
          <c:dLbls>
            <c:showVal val="1"/>
          </c:dLbls>
          <c:cat>
            <c:strRef>
              <c:f>'FB Posts - aggregate'!$N$17:$P$17</c:f>
              <c:strCache>
                <c:ptCount val="3"/>
                <c:pt idx="0">
                  <c:v>FY 2012 Q4</c:v>
                </c:pt>
                <c:pt idx="1">
                  <c:v>FY 2013 Q1</c:v>
                </c:pt>
                <c:pt idx="2">
                  <c:v>FY 2013 Q2</c:v>
                </c:pt>
              </c:strCache>
            </c:strRef>
          </c:cat>
          <c:val>
            <c:numRef>
              <c:f>'FB Posts - aggregate'!$N$22:$P$22</c:f>
              <c:numCache>
                <c:formatCode>0%</c:formatCode>
                <c:ptCount val="3"/>
                <c:pt idx="0">
                  <c:v>0.176470588235294</c:v>
                </c:pt>
                <c:pt idx="1">
                  <c:v>0.272727272727273</c:v>
                </c:pt>
                <c:pt idx="2">
                  <c:v>0.125</c:v>
                </c:pt>
              </c:numCache>
            </c:numRef>
          </c:val>
        </c:ser>
        <c:ser>
          <c:idx val="5"/>
          <c:order val="5"/>
          <c:tx>
            <c:strRef>
              <c:f>'FB Posts - aggregate'!$M$23</c:f>
              <c:strCache>
                <c:ptCount val="1"/>
                <c:pt idx="0">
                  <c:v>Hiring</c:v>
                </c:pt>
              </c:strCache>
            </c:strRef>
          </c:tx>
          <c:dLbls>
            <c:showVal val="1"/>
          </c:dLbls>
          <c:cat>
            <c:strRef>
              <c:f>'FB Posts - aggregate'!$N$17:$P$17</c:f>
              <c:strCache>
                <c:ptCount val="3"/>
                <c:pt idx="0">
                  <c:v>FY 2012 Q4</c:v>
                </c:pt>
                <c:pt idx="1">
                  <c:v>FY 2013 Q1</c:v>
                </c:pt>
                <c:pt idx="2">
                  <c:v>FY 2013 Q2</c:v>
                </c:pt>
              </c:strCache>
            </c:strRef>
          </c:cat>
          <c:val>
            <c:numRef>
              <c:f>'FB Posts - aggregate'!$N$23:$P$23</c:f>
              <c:numCache>
                <c:formatCode>0%</c:formatCode>
                <c:ptCount val="3"/>
                <c:pt idx="2">
                  <c:v>0.025</c:v>
                </c:pt>
              </c:numCache>
            </c:numRef>
          </c:val>
        </c:ser>
        <c:ser>
          <c:idx val="6"/>
          <c:order val="6"/>
          <c:tx>
            <c:strRef>
              <c:f>'FB Posts - aggregate'!$M$24</c:f>
              <c:strCache>
                <c:ptCount val="1"/>
                <c:pt idx="0">
                  <c:v>Holidays</c:v>
                </c:pt>
              </c:strCache>
            </c:strRef>
          </c:tx>
          <c:dLbls>
            <c:showVal val="1"/>
          </c:dLbls>
          <c:cat>
            <c:strRef>
              <c:f>'FB Posts - aggregate'!$N$17:$P$17</c:f>
              <c:strCache>
                <c:ptCount val="3"/>
                <c:pt idx="0">
                  <c:v>FY 2012 Q4</c:v>
                </c:pt>
                <c:pt idx="1">
                  <c:v>FY 2013 Q1</c:v>
                </c:pt>
                <c:pt idx="2">
                  <c:v>FY 2013 Q2</c:v>
                </c:pt>
              </c:strCache>
            </c:strRef>
          </c:cat>
          <c:val>
            <c:numRef>
              <c:f>'FB Posts - aggregate'!$N$24:$P$24</c:f>
              <c:numCache>
                <c:formatCode>0%</c:formatCode>
                <c:ptCount val="3"/>
                <c:pt idx="2">
                  <c:v>0.05</c:v>
                </c:pt>
              </c:numCache>
            </c:numRef>
          </c:val>
        </c:ser>
        <c:ser>
          <c:idx val="7"/>
          <c:order val="7"/>
          <c:tx>
            <c:strRef>
              <c:f>'FB Posts - aggregate'!$M$25</c:f>
              <c:strCache>
                <c:ptCount val="1"/>
                <c:pt idx="0">
                  <c:v>Nat'l issues</c:v>
                </c:pt>
              </c:strCache>
            </c:strRef>
          </c:tx>
          <c:dLbls>
            <c:showVal val="1"/>
          </c:dLbls>
          <c:cat>
            <c:strRef>
              <c:f>'FB Posts - aggregate'!$N$17:$P$17</c:f>
              <c:strCache>
                <c:ptCount val="3"/>
                <c:pt idx="0">
                  <c:v>FY 2012 Q4</c:v>
                </c:pt>
                <c:pt idx="1">
                  <c:v>FY 2013 Q1</c:v>
                </c:pt>
                <c:pt idx="2">
                  <c:v>FY 2013 Q2</c:v>
                </c:pt>
              </c:strCache>
            </c:strRef>
          </c:cat>
          <c:val>
            <c:numRef>
              <c:f>'FB Posts - aggregate'!$N$25:$P$25</c:f>
              <c:numCache>
                <c:formatCode>0%</c:formatCode>
                <c:ptCount val="3"/>
                <c:pt idx="0">
                  <c:v>0.0588235294117647</c:v>
                </c:pt>
                <c:pt idx="2">
                  <c:v>0.15</c:v>
                </c:pt>
              </c:numCache>
            </c:numRef>
          </c:val>
        </c:ser>
        <c:ser>
          <c:idx val="8"/>
          <c:order val="8"/>
          <c:tx>
            <c:strRef>
              <c:f>'FB Posts - aggregate'!$M$26</c:f>
              <c:strCache>
                <c:ptCount val="1"/>
                <c:pt idx="0">
                  <c:v>Results</c:v>
                </c:pt>
              </c:strCache>
            </c:strRef>
          </c:tx>
          <c:dLbls>
            <c:showVal val="1"/>
          </c:dLbls>
          <c:cat>
            <c:strRef>
              <c:f>'FB Posts - aggregate'!$N$17:$P$17</c:f>
              <c:strCache>
                <c:ptCount val="3"/>
                <c:pt idx="0">
                  <c:v>FY 2012 Q4</c:v>
                </c:pt>
                <c:pt idx="1">
                  <c:v>FY 2013 Q1</c:v>
                </c:pt>
                <c:pt idx="2">
                  <c:v>FY 2013 Q2</c:v>
                </c:pt>
              </c:strCache>
            </c:strRef>
          </c:cat>
          <c:val>
            <c:numRef>
              <c:f>'FB Posts - aggregate'!$N$26:$P$26</c:f>
              <c:numCache>
                <c:formatCode>0%</c:formatCode>
                <c:ptCount val="3"/>
                <c:pt idx="0">
                  <c:v>0.117647058823529</c:v>
                </c:pt>
                <c:pt idx="1">
                  <c:v>0.0606060606060606</c:v>
                </c:pt>
                <c:pt idx="2">
                  <c:v>0.225</c:v>
                </c:pt>
              </c:numCache>
            </c:numRef>
          </c:val>
        </c:ser>
        <c:ser>
          <c:idx val="9"/>
          <c:order val="9"/>
          <c:tx>
            <c:strRef>
              <c:f>'FB Posts - aggregate'!$M$27</c:f>
              <c:strCache>
                <c:ptCount val="1"/>
                <c:pt idx="0">
                  <c:v>Staff highlight</c:v>
                </c:pt>
              </c:strCache>
            </c:strRef>
          </c:tx>
          <c:dLbls>
            <c:showVal val="1"/>
          </c:dLbls>
          <c:cat>
            <c:strRef>
              <c:f>'FB Posts - aggregate'!$N$17:$P$17</c:f>
              <c:strCache>
                <c:ptCount val="3"/>
                <c:pt idx="0">
                  <c:v>FY 2012 Q4</c:v>
                </c:pt>
                <c:pt idx="1">
                  <c:v>FY 2013 Q1</c:v>
                </c:pt>
                <c:pt idx="2">
                  <c:v>FY 2013 Q2</c:v>
                </c:pt>
              </c:strCache>
            </c:strRef>
          </c:cat>
          <c:val>
            <c:numRef>
              <c:f>'FB Posts - aggregate'!$N$27:$P$27</c:f>
              <c:numCache>
                <c:formatCode>0%</c:formatCode>
                <c:ptCount val="3"/>
                <c:pt idx="0">
                  <c:v>0.0588235294117647</c:v>
                </c:pt>
                <c:pt idx="1">
                  <c:v>0.151515151515152</c:v>
                </c:pt>
              </c:numCache>
            </c:numRef>
          </c:val>
        </c:ser>
        <c:ser>
          <c:idx val="10"/>
          <c:order val="10"/>
          <c:tx>
            <c:strRef>
              <c:f>'FB Posts - aggregate'!$M$28</c:f>
              <c:strCache>
                <c:ptCount val="1"/>
                <c:pt idx="0">
                  <c:v>What we do</c:v>
                </c:pt>
              </c:strCache>
            </c:strRef>
          </c:tx>
          <c:dLbls>
            <c:showVal val="1"/>
          </c:dLbls>
          <c:cat>
            <c:strRef>
              <c:f>'FB Posts - aggregate'!$N$17:$P$17</c:f>
              <c:strCache>
                <c:ptCount val="3"/>
                <c:pt idx="0">
                  <c:v>FY 2012 Q4</c:v>
                </c:pt>
                <c:pt idx="1">
                  <c:v>FY 2013 Q1</c:v>
                </c:pt>
                <c:pt idx="2">
                  <c:v>FY 2013 Q2</c:v>
                </c:pt>
              </c:strCache>
            </c:strRef>
          </c:cat>
          <c:val>
            <c:numRef>
              <c:f>'FB Posts - aggregate'!$N$28:$P$28</c:f>
              <c:numCache>
                <c:formatCode>0%</c:formatCode>
                <c:ptCount val="3"/>
                <c:pt idx="1">
                  <c:v>0.0303030303030303</c:v>
                </c:pt>
              </c:numCache>
            </c:numRef>
          </c:val>
        </c:ser>
        <c:dLbls>
          <c:showVal val="1"/>
        </c:dLbls>
        <c:overlap val="100"/>
        <c:axId val="1097112872"/>
        <c:axId val="1072350808"/>
      </c:barChart>
      <c:catAx>
        <c:axId val="1097112872"/>
        <c:scaling>
          <c:orientation val="minMax"/>
        </c:scaling>
        <c:axPos val="b"/>
        <c:tickLblPos val="nextTo"/>
        <c:crossAx val="1072350808"/>
        <c:crosses val="autoZero"/>
        <c:auto val="1"/>
        <c:lblAlgn val="ctr"/>
        <c:lblOffset val="100"/>
      </c:catAx>
      <c:valAx>
        <c:axId val="1072350808"/>
        <c:scaling>
          <c:orientation val="minMax"/>
        </c:scaling>
        <c:axPos val="l"/>
        <c:majorGridlines/>
        <c:numFmt formatCode="0%" sourceLinked="1"/>
        <c:tickLblPos val="nextTo"/>
        <c:crossAx val="1097112872"/>
        <c:crosses val="autoZero"/>
        <c:crossBetween val="between"/>
      </c:valAx>
    </c:plotArea>
    <c:legend>
      <c:legendPos val="b"/>
      <c:layout/>
    </c:legend>
    <c:plotVisOnly val="1"/>
  </c:chart>
  <c:printSettings>
    <c:headerFooter/>
    <c:pageMargins b="1.0" l="0.75" r="0.75" t="1.0"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1"/>
  <c:lang val="en-US"/>
  <c:style val="2"/>
  <c:chart>
    <c:title>
      <c:tx>
        <c:rich>
          <a:bodyPr/>
          <a:lstStyle/>
          <a:p>
            <a:pPr>
              <a:defRPr/>
            </a:pPr>
            <a:r>
              <a:rPr lang="en-US"/>
              <a:t>Reach, Actions per Post by Program</a:t>
            </a:r>
          </a:p>
        </c:rich>
      </c:tx>
      <c:layout/>
    </c:title>
    <c:plotArea>
      <c:layout/>
      <c:barChart>
        <c:barDir val="col"/>
        <c:grouping val="clustered"/>
        <c:ser>
          <c:idx val="0"/>
          <c:order val="0"/>
          <c:tx>
            <c:strRef>
              <c:f>'FB Posts - aggregate'!$W$51</c:f>
              <c:strCache>
                <c:ptCount val="1"/>
                <c:pt idx="0">
                  <c:v>Reach per Post</c:v>
                </c:pt>
              </c:strCache>
            </c:strRef>
          </c:tx>
          <c:dLbls>
            <c:showVal val="1"/>
          </c:dLbls>
          <c:cat>
            <c:strRef>
              <c:f>'FB Posts - aggregate'!$S$52:$S$59</c:f>
              <c:strCache>
                <c:ptCount val="8"/>
                <c:pt idx="0">
                  <c:v>Employee Campaign</c:v>
                </c:pt>
                <c:pt idx="1">
                  <c:v>Financial Opportunity</c:v>
                </c:pt>
                <c:pt idx="2">
                  <c:v>Hands On</c:v>
                </c:pt>
                <c:pt idx="3">
                  <c:v>Navigation Center</c:v>
                </c:pt>
                <c:pt idx="4">
                  <c:v>Success By 6</c:v>
                </c:pt>
                <c:pt idx="5">
                  <c:v>Target Graduation</c:v>
                </c:pt>
                <c:pt idx="6">
                  <c:v>WLC</c:v>
                </c:pt>
                <c:pt idx="7">
                  <c:v>(blank)</c:v>
                </c:pt>
              </c:strCache>
            </c:strRef>
          </c:cat>
          <c:val>
            <c:numRef>
              <c:f>'FB Posts - aggregate'!$W$52:$W$59</c:f>
              <c:numCache>
                <c:formatCode>0</c:formatCode>
                <c:ptCount val="8"/>
                <c:pt idx="0">
                  <c:v>207.1111111111111</c:v>
                </c:pt>
                <c:pt idx="1">
                  <c:v>197.5</c:v>
                </c:pt>
                <c:pt idx="2">
                  <c:v>184.0</c:v>
                </c:pt>
                <c:pt idx="3">
                  <c:v>198.4</c:v>
                </c:pt>
                <c:pt idx="4">
                  <c:v>285.3333333333333</c:v>
                </c:pt>
                <c:pt idx="5">
                  <c:v>185.25</c:v>
                </c:pt>
                <c:pt idx="6">
                  <c:v>242.5714285714286</c:v>
                </c:pt>
                <c:pt idx="7">
                  <c:v>230.4333333333333</c:v>
                </c:pt>
              </c:numCache>
            </c:numRef>
          </c:val>
        </c:ser>
        <c:ser>
          <c:idx val="1"/>
          <c:order val="1"/>
          <c:tx>
            <c:strRef>
              <c:f>'FB Posts - aggregate'!$X$51</c:f>
              <c:strCache>
                <c:ptCount val="1"/>
                <c:pt idx="0">
                  <c:v>Action per post</c:v>
                </c:pt>
              </c:strCache>
            </c:strRef>
          </c:tx>
          <c:dLbls>
            <c:showVal val="1"/>
          </c:dLbls>
          <c:cat>
            <c:strRef>
              <c:f>'FB Posts - aggregate'!$S$52:$S$59</c:f>
              <c:strCache>
                <c:ptCount val="8"/>
                <c:pt idx="0">
                  <c:v>Employee Campaign</c:v>
                </c:pt>
                <c:pt idx="1">
                  <c:v>Financial Opportunity</c:v>
                </c:pt>
                <c:pt idx="2">
                  <c:v>Hands On</c:v>
                </c:pt>
                <c:pt idx="3">
                  <c:v>Navigation Center</c:v>
                </c:pt>
                <c:pt idx="4">
                  <c:v>Success By 6</c:v>
                </c:pt>
                <c:pt idx="5">
                  <c:v>Target Graduation</c:v>
                </c:pt>
                <c:pt idx="6">
                  <c:v>WLC</c:v>
                </c:pt>
                <c:pt idx="7">
                  <c:v>(blank)</c:v>
                </c:pt>
              </c:strCache>
            </c:strRef>
          </c:cat>
          <c:val>
            <c:numRef>
              <c:f>'FB Posts - aggregate'!$X$52:$X$59</c:f>
              <c:numCache>
                <c:formatCode>0</c:formatCode>
                <c:ptCount val="8"/>
                <c:pt idx="0">
                  <c:v>8.611111111111111</c:v>
                </c:pt>
                <c:pt idx="1">
                  <c:v>13.5</c:v>
                </c:pt>
                <c:pt idx="2">
                  <c:v>11.88888888888889</c:v>
                </c:pt>
                <c:pt idx="3">
                  <c:v>5.4</c:v>
                </c:pt>
                <c:pt idx="4">
                  <c:v>10.66666666666667</c:v>
                </c:pt>
                <c:pt idx="5">
                  <c:v>2.25</c:v>
                </c:pt>
                <c:pt idx="6">
                  <c:v>17.14285714285714</c:v>
                </c:pt>
                <c:pt idx="7">
                  <c:v>17.86666666666667</c:v>
                </c:pt>
              </c:numCache>
            </c:numRef>
          </c:val>
        </c:ser>
        <c:dLbls>
          <c:showVal val="1"/>
        </c:dLbls>
        <c:axId val="1062984696"/>
        <c:axId val="1098014440"/>
      </c:barChart>
      <c:catAx>
        <c:axId val="1062984696"/>
        <c:scaling>
          <c:orientation val="minMax"/>
        </c:scaling>
        <c:axPos val="b"/>
        <c:tickLblPos val="nextTo"/>
        <c:crossAx val="1098014440"/>
        <c:crosses val="autoZero"/>
        <c:auto val="1"/>
        <c:lblAlgn val="ctr"/>
        <c:lblOffset val="100"/>
      </c:catAx>
      <c:valAx>
        <c:axId val="1098014440"/>
        <c:scaling>
          <c:orientation val="minMax"/>
        </c:scaling>
        <c:axPos val="l"/>
        <c:majorGridlines/>
        <c:numFmt formatCode="0" sourceLinked="1"/>
        <c:tickLblPos val="nextTo"/>
        <c:crossAx val="1062984696"/>
        <c:crosses val="autoZero"/>
        <c:crossBetween val="between"/>
      </c:valAx>
    </c:plotArea>
    <c:legend>
      <c:legendPos val="b"/>
      <c:layout/>
    </c:legend>
    <c:plotVisOnly val="1"/>
  </c:chart>
  <c:printSettings>
    <c:headerFooter/>
    <c:pageMargins b="1.0" l="0.75" r="0.75" t="1.0"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1"/>
  <c:lang val="en-US"/>
  <c:style val="2"/>
  <c:chart>
    <c:title>
      <c:tx>
        <c:rich>
          <a:bodyPr/>
          <a:lstStyle/>
          <a:p>
            <a:pPr>
              <a:defRPr/>
            </a:pPr>
            <a:r>
              <a:rPr lang="en-US"/>
              <a:t>Reach, Action per Post by Issue</a:t>
            </a:r>
          </a:p>
        </c:rich>
      </c:tx>
      <c:layout/>
    </c:title>
    <c:plotArea>
      <c:layout/>
      <c:barChart>
        <c:barDir val="col"/>
        <c:grouping val="clustered"/>
        <c:ser>
          <c:idx val="0"/>
          <c:order val="0"/>
          <c:tx>
            <c:strRef>
              <c:f>'FB Posts - aggregate'!$AE$59</c:f>
              <c:strCache>
                <c:ptCount val="1"/>
                <c:pt idx="0">
                  <c:v>Reach per Post</c:v>
                </c:pt>
              </c:strCache>
            </c:strRef>
          </c:tx>
          <c:dLbls>
            <c:showVal val="1"/>
          </c:dLbls>
          <c:cat>
            <c:strRef>
              <c:f>'FB Posts - aggregate'!$AA$60:$AA$69</c:f>
              <c:strCache>
                <c:ptCount val="10"/>
                <c:pt idx="0">
                  <c:v>Branding</c:v>
                </c:pt>
                <c:pt idx="1">
                  <c:v>Early Childhood</c:v>
                </c:pt>
                <c:pt idx="2">
                  <c:v>Financial Education</c:v>
                </c:pt>
                <c:pt idx="3">
                  <c:v>Funding Cuts</c:v>
                </c:pt>
                <c:pt idx="4">
                  <c:v>Health care</c:v>
                </c:pt>
                <c:pt idx="5">
                  <c:v>Middle school</c:v>
                </c:pt>
                <c:pt idx="6">
                  <c:v>Philanthropy</c:v>
                </c:pt>
                <c:pt idx="7">
                  <c:v>Poverty</c:v>
                </c:pt>
                <c:pt idx="8">
                  <c:v>Volunteering</c:v>
                </c:pt>
                <c:pt idx="9">
                  <c:v>(blank)</c:v>
                </c:pt>
              </c:strCache>
            </c:strRef>
          </c:cat>
          <c:val>
            <c:numRef>
              <c:f>'FB Posts - aggregate'!$AE$60:$AE$69</c:f>
              <c:numCache>
                <c:formatCode>0</c:formatCode>
                <c:ptCount val="10"/>
                <c:pt idx="0">
                  <c:v>15.69523809523809</c:v>
                </c:pt>
                <c:pt idx="1">
                  <c:v>14.0989010989011</c:v>
                </c:pt>
                <c:pt idx="2">
                  <c:v>14.62962962962963</c:v>
                </c:pt>
                <c:pt idx="3">
                  <c:v>7.597826086956521</c:v>
                </c:pt>
                <c:pt idx="4">
                  <c:v>4.84</c:v>
                </c:pt>
                <c:pt idx="5">
                  <c:v>18.53846153846154</c:v>
                </c:pt>
                <c:pt idx="6">
                  <c:v>20.48815165876777</c:v>
                </c:pt>
                <c:pt idx="7">
                  <c:v>19.9</c:v>
                </c:pt>
                <c:pt idx="8">
                  <c:v>17.16239316239316</c:v>
                </c:pt>
                <c:pt idx="9">
                  <c:v>30.375</c:v>
                </c:pt>
              </c:numCache>
            </c:numRef>
          </c:val>
        </c:ser>
        <c:ser>
          <c:idx val="1"/>
          <c:order val="1"/>
          <c:tx>
            <c:strRef>
              <c:f>'FB Posts - aggregate'!$AF$59</c:f>
              <c:strCache>
                <c:ptCount val="1"/>
                <c:pt idx="0">
                  <c:v>Action per post</c:v>
                </c:pt>
              </c:strCache>
            </c:strRef>
          </c:tx>
          <c:dLbls>
            <c:showVal val="1"/>
          </c:dLbls>
          <c:cat>
            <c:strRef>
              <c:f>'FB Posts - aggregate'!$AA$60:$AA$69</c:f>
              <c:strCache>
                <c:ptCount val="10"/>
                <c:pt idx="0">
                  <c:v>Branding</c:v>
                </c:pt>
                <c:pt idx="1">
                  <c:v>Early Childhood</c:v>
                </c:pt>
                <c:pt idx="2">
                  <c:v>Financial Education</c:v>
                </c:pt>
                <c:pt idx="3">
                  <c:v>Funding Cuts</c:v>
                </c:pt>
                <c:pt idx="4">
                  <c:v>Health care</c:v>
                </c:pt>
                <c:pt idx="5">
                  <c:v>Middle school</c:v>
                </c:pt>
                <c:pt idx="6">
                  <c:v>Philanthropy</c:v>
                </c:pt>
                <c:pt idx="7">
                  <c:v>Poverty</c:v>
                </c:pt>
                <c:pt idx="8">
                  <c:v>Volunteering</c:v>
                </c:pt>
                <c:pt idx="9">
                  <c:v>(blank)</c:v>
                </c:pt>
              </c:strCache>
            </c:strRef>
          </c:cat>
          <c:val>
            <c:numRef>
              <c:f>'FB Posts - aggregate'!$AF$60:$AF$69</c:f>
              <c:numCache>
                <c:formatCode>0</c:formatCode>
                <c:ptCount val="10"/>
                <c:pt idx="0">
                  <c:v>17.5</c:v>
                </c:pt>
                <c:pt idx="1">
                  <c:v>13.0</c:v>
                </c:pt>
                <c:pt idx="2">
                  <c:v>13.5</c:v>
                </c:pt>
                <c:pt idx="3">
                  <c:v>46.0</c:v>
                </c:pt>
                <c:pt idx="4">
                  <c:v>25.0</c:v>
                </c:pt>
                <c:pt idx="5">
                  <c:v>10.83333333333333</c:v>
                </c:pt>
                <c:pt idx="6">
                  <c:v>13.61290322580645</c:v>
                </c:pt>
                <c:pt idx="7">
                  <c:v>10.0</c:v>
                </c:pt>
                <c:pt idx="8">
                  <c:v>10.63636363636364</c:v>
                </c:pt>
                <c:pt idx="9">
                  <c:v>6.0</c:v>
                </c:pt>
              </c:numCache>
            </c:numRef>
          </c:val>
        </c:ser>
        <c:dLbls>
          <c:showVal val="1"/>
        </c:dLbls>
        <c:axId val="1103432728"/>
        <c:axId val="1104796184"/>
      </c:barChart>
      <c:catAx>
        <c:axId val="1103432728"/>
        <c:scaling>
          <c:orientation val="minMax"/>
        </c:scaling>
        <c:axPos val="b"/>
        <c:tickLblPos val="nextTo"/>
        <c:crossAx val="1104796184"/>
        <c:crosses val="autoZero"/>
        <c:auto val="1"/>
        <c:lblAlgn val="ctr"/>
        <c:lblOffset val="100"/>
      </c:catAx>
      <c:valAx>
        <c:axId val="1104796184"/>
        <c:scaling>
          <c:orientation val="minMax"/>
        </c:scaling>
        <c:axPos val="l"/>
        <c:majorGridlines/>
        <c:numFmt formatCode="0" sourceLinked="1"/>
        <c:tickLblPos val="nextTo"/>
        <c:crossAx val="1103432728"/>
        <c:crosses val="autoZero"/>
        <c:crossBetween val="between"/>
      </c:valAx>
    </c:plotArea>
    <c:legend>
      <c:legendPos val="b"/>
      <c:layout/>
    </c:legend>
    <c:plotVisOnly val="1"/>
  </c:chart>
  <c:printSettings>
    <c:headerFooter/>
    <c:pageMargins b="1.0" l="0.75" r="0.75" t="1.0"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1"/>
  <c:lang val="en-US"/>
  <c:style val="2"/>
  <c:chart>
    <c:title>
      <c:tx>
        <c:rich>
          <a:bodyPr/>
          <a:lstStyle/>
          <a:p>
            <a:pPr>
              <a:defRPr/>
            </a:pPr>
            <a:r>
              <a:rPr lang="en-US"/>
              <a:t>Reach, Action per Post by Reason</a:t>
            </a:r>
          </a:p>
        </c:rich>
      </c:tx>
      <c:layout/>
    </c:title>
    <c:plotArea>
      <c:layout/>
      <c:barChart>
        <c:barDir val="col"/>
        <c:grouping val="clustered"/>
        <c:ser>
          <c:idx val="0"/>
          <c:order val="0"/>
          <c:tx>
            <c:strRef>
              <c:f>'FB Posts - aggregate'!$AL$64</c:f>
              <c:strCache>
                <c:ptCount val="1"/>
                <c:pt idx="0">
                  <c:v>Reach per Post</c:v>
                </c:pt>
              </c:strCache>
            </c:strRef>
          </c:tx>
          <c:dLbls>
            <c:showVal val="1"/>
          </c:dLbls>
          <c:cat>
            <c:strRef>
              <c:f>'FB Posts - aggregate'!$AH$65:$AH$75</c:f>
              <c:strCache>
                <c:ptCount val="11"/>
                <c:pt idx="0">
                  <c:v>Ask</c:v>
                </c:pt>
                <c:pt idx="1">
                  <c:v>Client story</c:v>
                </c:pt>
                <c:pt idx="2">
                  <c:v>Company highlight</c:v>
                </c:pt>
                <c:pt idx="3">
                  <c:v>Curated Content</c:v>
                </c:pt>
                <c:pt idx="4">
                  <c:v>Event</c:v>
                </c:pt>
                <c:pt idx="5">
                  <c:v>Hiring</c:v>
                </c:pt>
                <c:pt idx="6">
                  <c:v>Holidays</c:v>
                </c:pt>
                <c:pt idx="7">
                  <c:v>Nat'l issues</c:v>
                </c:pt>
                <c:pt idx="8">
                  <c:v>Results</c:v>
                </c:pt>
                <c:pt idx="9">
                  <c:v>Staff highlight</c:v>
                </c:pt>
                <c:pt idx="10">
                  <c:v>What we do</c:v>
                </c:pt>
              </c:strCache>
            </c:strRef>
          </c:cat>
          <c:val>
            <c:numRef>
              <c:f>'FB Posts - aggregate'!$AL$65:$AL$75</c:f>
              <c:numCache>
                <c:formatCode>0</c:formatCode>
                <c:ptCount val="11"/>
                <c:pt idx="0">
                  <c:v>356.8181818181818</c:v>
                </c:pt>
                <c:pt idx="1">
                  <c:v>95.0</c:v>
                </c:pt>
                <c:pt idx="2">
                  <c:v>222.1666666666667</c:v>
                </c:pt>
                <c:pt idx="3">
                  <c:v>238.6923076923077</c:v>
                </c:pt>
                <c:pt idx="4">
                  <c:v>205.8823529411765</c:v>
                </c:pt>
                <c:pt idx="5">
                  <c:v>203.0</c:v>
                </c:pt>
                <c:pt idx="6">
                  <c:v>175.5</c:v>
                </c:pt>
                <c:pt idx="7">
                  <c:v>154.1428571428571</c:v>
                </c:pt>
                <c:pt idx="8">
                  <c:v>203.9230769230769</c:v>
                </c:pt>
                <c:pt idx="9">
                  <c:v>190.5</c:v>
                </c:pt>
                <c:pt idx="10">
                  <c:v>354.0</c:v>
                </c:pt>
              </c:numCache>
            </c:numRef>
          </c:val>
        </c:ser>
        <c:ser>
          <c:idx val="1"/>
          <c:order val="1"/>
          <c:tx>
            <c:strRef>
              <c:f>'FB Posts - aggregate'!$AM$64</c:f>
              <c:strCache>
                <c:ptCount val="1"/>
                <c:pt idx="0">
                  <c:v>Action per post</c:v>
                </c:pt>
              </c:strCache>
            </c:strRef>
          </c:tx>
          <c:dLbls>
            <c:showVal val="1"/>
          </c:dLbls>
          <c:cat>
            <c:strRef>
              <c:f>'FB Posts - aggregate'!$AH$65:$AH$75</c:f>
              <c:strCache>
                <c:ptCount val="11"/>
                <c:pt idx="0">
                  <c:v>Ask</c:v>
                </c:pt>
                <c:pt idx="1">
                  <c:v>Client story</c:v>
                </c:pt>
                <c:pt idx="2">
                  <c:v>Company highlight</c:v>
                </c:pt>
                <c:pt idx="3">
                  <c:v>Curated Content</c:v>
                </c:pt>
                <c:pt idx="4">
                  <c:v>Event</c:v>
                </c:pt>
                <c:pt idx="5">
                  <c:v>Hiring</c:v>
                </c:pt>
                <c:pt idx="6">
                  <c:v>Holidays</c:v>
                </c:pt>
                <c:pt idx="7">
                  <c:v>Nat'l issues</c:v>
                </c:pt>
                <c:pt idx="8">
                  <c:v>Results</c:v>
                </c:pt>
                <c:pt idx="9">
                  <c:v>Staff highlight</c:v>
                </c:pt>
                <c:pt idx="10">
                  <c:v>What we do</c:v>
                </c:pt>
              </c:strCache>
            </c:strRef>
          </c:cat>
          <c:val>
            <c:numRef>
              <c:f>'FB Posts - aggregate'!$AM$65:$AM$75</c:f>
              <c:numCache>
                <c:formatCode>0</c:formatCode>
                <c:ptCount val="11"/>
                <c:pt idx="0">
                  <c:v>8.727272727272727</c:v>
                </c:pt>
                <c:pt idx="1">
                  <c:v>0.0</c:v>
                </c:pt>
                <c:pt idx="2">
                  <c:v>11.88888888888889</c:v>
                </c:pt>
                <c:pt idx="3">
                  <c:v>15.07692307692308</c:v>
                </c:pt>
                <c:pt idx="4">
                  <c:v>14.23529411764706</c:v>
                </c:pt>
                <c:pt idx="5">
                  <c:v>6.0</c:v>
                </c:pt>
                <c:pt idx="6">
                  <c:v>22.5</c:v>
                </c:pt>
                <c:pt idx="7">
                  <c:v>17.71428571428571</c:v>
                </c:pt>
                <c:pt idx="8">
                  <c:v>9.076923076923077</c:v>
                </c:pt>
                <c:pt idx="9">
                  <c:v>3.666666666666666</c:v>
                </c:pt>
                <c:pt idx="10">
                  <c:v>78.0</c:v>
                </c:pt>
              </c:numCache>
            </c:numRef>
          </c:val>
        </c:ser>
        <c:dLbls>
          <c:showVal val="1"/>
        </c:dLbls>
        <c:axId val="1062313208"/>
        <c:axId val="1062849560"/>
      </c:barChart>
      <c:catAx>
        <c:axId val="1062313208"/>
        <c:scaling>
          <c:orientation val="minMax"/>
        </c:scaling>
        <c:axPos val="b"/>
        <c:tickLblPos val="nextTo"/>
        <c:crossAx val="1062849560"/>
        <c:crosses val="autoZero"/>
        <c:auto val="1"/>
        <c:lblAlgn val="ctr"/>
        <c:lblOffset val="100"/>
      </c:catAx>
      <c:valAx>
        <c:axId val="1062849560"/>
        <c:scaling>
          <c:orientation val="minMax"/>
        </c:scaling>
        <c:axPos val="l"/>
        <c:majorGridlines/>
        <c:numFmt formatCode="0" sourceLinked="1"/>
        <c:tickLblPos val="nextTo"/>
        <c:crossAx val="1062313208"/>
        <c:crosses val="autoZero"/>
        <c:crossBetween val="between"/>
      </c:valAx>
    </c:plotArea>
    <c:legend>
      <c:legendPos val="b"/>
      <c:layout/>
    </c:legend>
    <c:plotVisOnly val="1"/>
  </c:chart>
  <c:printSettings>
    <c:headerFooter/>
    <c:pageMargins b="1.0" l="0.75" r="0.75" t="1.0"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1"/>
  <c:lang val="en-US"/>
  <c:style val="2"/>
  <c:chart>
    <c:title>
      <c:tx>
        <c:rich>
          <a:bodyPr/>
          <a:lstStyle/>
          <a:p>
            <a:pPr>
              <a:defRPr/>
            </a:pPr>
            <a:r>
              <a:rPr lang="en-US"/>
              <a:t>Reach, Action per Post by Linked Content</a:t>
            </a:r>
          </a:p>
        </c:rich>
      </c:tx>
      <c:layout/>
    </c:title>
    <c:plotArea>
      <c:layout/>
      <c:barChart>
        <c:barDir val="col"/>
        <c:grouping val="clustered"/>
        <c:ser>
          <c:idx val="0"/>
          <c:order val="0"/>
          <c:tx>
            <c:strRef>
              <c:f>'FB Posts - aggregate'!$AW$2</c:f>
              <c:strCache>
                <c:ptCount val="1"/>
                <c:pt idx="0">
                  <c:v>Reach per Post</c:v>
                </c:pt>
              </c:strCache>
            </c:strRef>
          </c:tx>
          <c:dLbls>
            <c:showVal val="1"/>
          </c:dLbls>
          <c:cat>
            <c:strRef>
              <c:f>'FB Posts - aggregate'!$AS$3:$AS$13</c:f>
              <c:strCache>
                <c:ptCount val="11"/>
                <c:pt idx="0">
                  <c:v>Donate page</c:v>
                </c:pt>
                <c:pt idx="1">
                  <c:v>Local media</c:v>
                </c:pt>
                <c:pt idx="2">
                  <c:v>National Media</c:v>
                </c:pt>
                <c:pt idx="3">
                  <c:v>Other</c:v>
                </c:pt>
                <c:pt idx="4">
                  <c:v>Other NPO</c:v>
                </c:pt>
                <c:pt idx="5">
                  <c:v>Other UW</c:v>
                </c:pt>
                <c:pt idx="6">
                  <c:v>Partner wesbite</c:v>
                </c:pt>
                <c:pt idx="7">
                  <c:v>UWATX Blog</c:v>
                </c:pt>
                <c:pt idx="8">
                  <c:v>UWATX Website</c:v>
                </c:pt>
                <c:pt idx="9">
                  <c:v>(blank)</c:v>
                </c:pt>
                <c:pt idx="10">
                  <c:v>Other social site</c:v>
                </c:pt>
              </c:strCache>
            </c:strRef>
          </c:cat>
          <c:val>
            <c:numRef>
              <c:f>'FB Posts - aggregate'!$AW$3:$AW$13</c:f>
              <c:numCache>
                <c:formatCode>0</c:formatCode>
                <c:ptCount val="11"/>
                <c:pt idx="0">
                  <c:v>707.0</c:v>
                </c:pt>
                <c:pt idx="1">
                  <c:v>279.8</c:v>
                </c:pt>
                <c:pt idx="2">
                  <c:v>155.5</c:v>
                </c:pt>
                <c:pt idx="3">
                  <c:v>229.0</c:v>
                </c:pt>
                <c:pt idx="4">
                  <c:v>198.75</c:v>
                </c:pt>
                <c:pt idx="5">
                  <c:v>138.75</c:v>
                </c:pt>
                <c:pt idx="6">
                  <c:v>236.0</c:v>
                </c:pt>
                <c:pt idx="7">
                  <c:v>225.65</c:v>
                </c:pt>
                <c:pt idx="8">
                  <c:v>197.2</c:v>
                </c:pt>
                <c:pt idx="9">
                  <c:v>191.4722222222222</c:v>
                </c:pt>
                <c:pt idx="10">
                  <c:v>321.0</c:v>
                </c:pt>
              </c:numCache>
            </c:numRef>
          </c:val>
        </c:ser>
        <c:ser>
          <c:idx val="1"/>
          <c:order val="1"/>
          <c:tx>
            <c:strRef>
              <c:f>'FB Posts - aggregate'!$AX$2</c:f>
              <c:strCache>
                <c:ptCount val="1"/>
                <c:pt idx="0">
                  <c:v>Action per post</c:v>
                </c:pt>
              </c:strCache>
            </c:strRef>
          </c:tx>
          <c:dLbls>
            <c:showVal val="1"/>
          </c:dLbls>
          <c:cat>
            <c:strRef>
              <c:f>'FB Posts - aggregate'!$AS$3:$AS$13</c:f>
              <c:strCache>
                <c:ptCount val="11"/>
                <c:pt idx="0">
                  <c:v>Donate page</c:v>
                </c:pt>
                <c:pt idx="1">
                  <c:v>Local media</c:v>
                </c:pt>
                <c:pt idx="2">
                  <c:v>National Media</c:v>
                </c:pt>
                <c:pt idx="3">
                  <c:v>Other</c:v>
                </c:pt>
                <c:pt idx="4">
                  <c:v>Other NPO</c:v>
                </c:pt>
                <c:pt idx="5">
                  <c:v>Other UW</c:v>
                </c:pt>
                <c:pt idx="6">
                  <c:v>Partner wesbite</c:v>
                </c:pt>
                <c:pt idx="7">
                  <c:v>UWATX Blog</c:v>
                </c:pt>
                <c:pt idx="8">
                  <c:v>UWATX Website</c:v>
                </c:pt>
                <c:pt idx="9">
                  <c:v>(blank)</c:v>
                </c:pt>
                <c:pt idx="10">
                  <c:v>Other social site</c:v>
                </c:pt>
              </c:strCache>
            </c:strRef>
          </c:cat>
          <c:val>
            <c:numRef>
              <c:f>'FB Posts - aggregate'!$AX$3:$AX$13</c:f>
              <c:numCache>
                <c:formatCode>0</c:formatCode>
                <c:ptCount val="11"/>
                <c:pt idx="0">
                  <c:v>15.66666666666667</c:v>
                </c:pt>
                <c:pt idx="1">
                  <c:v>36.8</c:v>
                </c:pt>
                <c:pt idx="2">
                  <c:v>17.0</c:v>
                </c:pt>
                <c:pt idx="3">
                  <c:v>8.0</c:v>
                </c:pt>
                <c:pt idx="4">
                  <c:v>18.25</c:v>
                </c:pt>
                <c:pt idx="5">
                  <c:v>4.75</c:v>
                </c:pt>
                <c:pt idx="6">
                  <c:v>7.2</c:v>
                </c:pt>
                <c:pt idx="7">
                  <c:v>13.75</c:v>
                </c:pt>
                <c:pt idx="8">
                  <c:v>4.2</c:v>
                </c:pt>
                <c:pt idx="9">
                  <c:v>11.41666666666667</c:v>
                </c:pt>
                <c:pt idx="10">
                  <c:v>5.666666666666667</c:v>
                </c:pt>
              </c:numCache>
            </c:numRef>
          </c:val>
        </c:ser>
        <c:dLbls>
          <c:showVal val="1"/>
        </c:dLbls>
        <c:axId val="1098541992"/>
        <c:axId val="1107091704"/>
      </c:barChart>
      <c:catAx>
        <c:axId val="1098541992"/>
        <c:scaling>
          <c:orientation val="minMax"/>
        </c:scaling>
        <c:axPos val="b"/>
        <c:tickLblPos val="nextTo"/>
        <c:crossAx val="1107091704"/>
        <c:crosses val="autoZero"/>
        <c:auto val="1"/>
        <c:lblAlgn val="ctr"/>
        <c:lblOffset val="100"/>
      </c:catAx>
      <c:valAx>
        <c:axId val="1107091704"/>
        <c:scaling>
          <c:orientation val="minMax"/>
        </c:scaling>
        <c:axPos val="l"/>
        <c:majorGridlines/>
        <c:numFmt formatCode="0" sourceLinked="1"/>
        <c:tickLblPos val="nextTo"/>
        <c:crossAx val="1098541992"/>
        <c:crosses val="autoZero"/>
        <c:crossBetween val="between"/>
      </c:valAx>
    </c:plotArea>
    <c:legend>
      <c:legendPos val="b"/>
      <c:layout/>
    </c:legend>
    <c:plotVisOnly val="1"/>
  </c:chart>
  <c:printSettings>
    <c:headerFooter/>
    <c:pageMargins b="1.0" l="0.75" r="0.75" t="1.0"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1"/>
  <c:lang val="en-US"/>
  <c:style val="2"/>
  <c:chart>
    <c:plotArea>
      <c:layout/>
      <c:barChart>
        <c:barDir val="col"/>
        <c:grouping val="clustered"/>
        <c:ser>
          <c:idx val="0"/>
          <c:order val="0"/>
          <c:tx>
            <c:strRef>
              <c:f>'FB Posts - aggregate'!$BD$28</c:f>
              <c:strCache>
                <c:ptCount val="1"/>
                <c:pt idx="0">
                  <c:v>Reach per Post</c:v>
                </c:pt>
              </c:strCache>
            </c:strRef>
          </c:tx>
          <c:dLbls>
            <c:showVal val="1"/>
          </c:dLbls>
          <c:cat>
            <c:strRef>
              <c:f>'FB Posts - aggregate'!$AZ$29:$AZ$31</c:f>
              <c:strCache>
                <c:ptCount val="3"/>
                <c:pt idx="0">
                  <c:v>FY 2012 Q4</c:v>
                </c:pt>
                <c:pt idx="1">
                  <c:v>FY 2013 Q1</c:v>
                </c:pt>
                <c:pt idx="2">
                  <c:v>FY 2013 Q2</c:v>
                </c:pt>
              </c:strCache>
            </c:strRef>
          </c:cat>
          <c:val>
            <c:numRef>
              <c:f>'FB Posts - aggregate'!$BD$29:$BD$31</c:f>
              <c:numCache>
                <c:formatCode>0</c:formatCode>
                <c:ptCount val="3"/>
                <c:pt idx="0">
                  <c:v>170.3529411764706</c:v>
                </c:pt>
                <c:pt idx="1">
                  <c:v>254.7272727272727</c:v>
                </c:pt>
                <c:pt idx="2">
                  <c:v>227.525</c:v>
                </c:pt>
              </c:numCache>
            </c:numRef>
          </c:val>
        </c:ser>
        <c:ser>
          <c:idx val="1"/>
          <c:order val="1"/>
          <c:tx>
            <c:strRef>
              <c:f>'FB Posts - aggregate'!$BE$28</c:f>
              <c:strCache>
                <c:ptCount val="1"/>
                <c:pt idx="0">
                  <c:v>Action per post</c:v>
                </c:pt>
              </c:strCache>
            </c:strRef>
          </c:tx>
          <c:dLbls>
            <c:showVal val="1"/>
          </c:dLbls>
          <c:cat>
            <c:strRef>
              <c:f>'FB Posts - aggregate'!$AZ$29:$AZ$31</c:f>
              <c:strCache>
                <c:ptCount val="3"/>
                <c:pt idx="0">
                  <c:v>FY 2012 Q4</c:v>
                </c:pt>
                <c:pt idx="1">
                  <c:v>FY 2013 Q1</c:v>
                </c:pt>
                <c:pt idx="2">
                  <c:v>FY 2013 Q2</c:v>
                </c:pt>
              </c:strCache>
            </c:strRef>
          </c:cat>
          <c:val>
            <c:numRef>
              <c:f>'FB Posts - aggregate'!$BE$29:$BE$31</c:f>
              <c:numCache>
                <c:formatCode>0</c:formatCode>
                <c:ptCount val="3"/>
                <c:pt idx="0">
                  <c:v>11.23529411764706</c:v>
                </c:pt>
                <c:pt idx="1">
                  <c:v>13.6969696969697</c:v>
                </c:pt>
                <c:pt idx="2">
                  <c:v>12.45</c:v>
                </c:pt>
              </c:numCache>
            </c:numRef>
          </c:val>
        </c:ser>
        <c:dLbls>
          <c:showVal val="1"/>
        </c:dLbls>
        <c:axId val="1127401272"/>
        <c:axId val="1130460840"/>
      </c:barChart>
      <c:catAx>
        <c:axId val="1127401272"/>
        <c:scaling>
          <c:orientation val="minMax"/>
        </c:scaling>
        <c:axPos val="b"/>
        <c:tickLblPos val="nextTo"/>
        <c:crossAx val="1130460840"/>
        <c:crosses val="autoZero"/>
        <c:auto val="1"/>
        <c:lblAlgn val="ctr"/>
        <c:lblOffset val="100"/>
      </c:catAx>
      <c:valAx>
        <c:axId val="1130460840"/>
        <c:scaling>
          <c:orientation val="minMax"/>
        </c:scaling>
        <c:axPos val="l"/>
        <c:majorGridlines/>
        <c:numFmt formatCode="0" sourceLinked="1"/>
        <c:tickLblPos val="nextTo"/>
        <c:crossAx val="1127401272"/>
        <c:crosses val="autoZero"/>
        <c:crossBetween val="between"/>
      </c:valAx>
    </c:plotArea>
    <c:legend>
      <c:legendPos val="b"/>
      <c:layout/>
    </c:legend>
    <c:plotVisOnly val="1"/>
  </c:chart>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1"/>
  <c:lang val="en-US"/>
  <c:style val="6"/>
  <c:chart>
    <c:title>
      <c:tx>
        <c:rich>
          <a:bodyPr/>
          <a:lstStyle/>
          <a:p>
            <a:pPr>
              <a:defRPr/>
            </a:pPr>
            <a:r>
              <a:rPr lang="en-US"/>
              <a:t>Facebook Reach</a:t>
            </a:r>
          </a:p>
        </c:rich>
      </c:tx>
      <c:layout/>
    </c:title>
    <c:plotArea>
      <c:layout/>
      <c:lineChart>
        <c:grouping val="standard"/>
        <c:ser>
          <c:idx val="0"/>
          <c:order val="0"/>
          <c:tx>
            <c:v>Organic Reach</c:v>
          </c:tx>
          <c:marker>
            <c:symbol val="none"/>
          </c:marker>
          <c:cat>
            <c:numRef>
              <c:f>'FB page - Data'!$A$3:$A$209</c:f>
              <c:numCache>
                <c:formatCode>m/d/yy</c:formatCode>
                <c:ptCount val="207"/>
                <c:pt idx="0">
                  <c:v>41046.0</c:v>
                </c:pt>
                <c:pt idx="1">
                  <c:v>41047.0</c:v>
                </c:pt>
                <c:pt idx="2">
                  <c:v>41048.0</c:v>
                </c:pt>
                <c:pt idx="3">
                  <c:v>41049.0</c:v>
                </c:pt>
                <c:pt idx="4">
                  <c:v>41050.0</c:v>
                </c:pt>
                <c:pt idx="5">
                  <c:v>41051.0</c:v>
                </c:pt>
                <c:pt idx="6">
                  <c:v>41052.0</c:v>
                </c:pt>
                <c:pt idx="7">
                  <c:v>41053.0</c:v>
                </c:pt>
                <c:pt idx="8">
                  <c:v>41054.0</c:v>
                </c:pt>
                <c:pt idx="9">
                  <c:v>41055.0</c:v>
                </c:pt>
                <c:pt idx="10">
                  <c:v>41056.0</c:v>
                </c:pt>
                <c:pt idx="11">
                  <c:v>41057.0</c:v>
                </c:pt>
                <c:pt idx="12">
                  <c:v>41058.0</c:v>
                </c:pt>
                <c:pt idx="13">
                  <c:v>41059.0</c:v>
                </c:pt>
                <c:pt idx="15">
                  <c:v>41060.0</c:v>
                </c:pt>
                <c:pt idx="16">
                  <c:v>41061.0</c:v>
                </c:pt>
                <c:pt idx="17">
                  <c:v>41062.0</c:v>
                </c:pt>
                <c:pt idx="18">
                  <c:v>41063.0</c:v>
                </c:pt>
                <c:pt idx="19">
                  <c:v>41064.0</c:v>
                </c:pt>
                <c:pt idx="20">
                  <c:v>41065.0</c:v>
                </c:pt>
                <c:pt idx="21">
                  <c:v>41066.0</c:v>
                </c:pt>
                <c:pt idx="22">
                  <c:v>41067.0</c:v>
                </c:pt>
                <c:pt idx="23">
                  <c:v>41068.0</c:v>
                </c:pt>
                <c:pt idx="24">
                  <c:v>41069.0</c:v>
                </c:pt>
                <c:pt idx="25">
                  <c:v>41070.0</c:v>
                </c:pt>
                <c:pt idx="26">
                  <c:v>41071.0</c:v>
                </c:pt>
                <c:pt idx="27">
                  <c:v>41072.0</c:v>
                </c:pt>
                <c:pt idx="28">
                  <c:v>41073.0</c:v>
                </c:pt>
                <c:pt idx="29">
                  <c:v>41074.0</c:v>
                </c:pt>
                <c:pt idx="30">
                  <c:v>41075.0</c:v>
                </c:pt>
                <c:pt idx="31">
                  <c:v>41076.0</c:v>
                </c:pt>
                <c:pt idx="32">
                  <c:v>41077.0</c:v>
                </c:pt>
                <c:pt idx="33">
                  <c:v>41078.0</c:v>
                </c:pt>
                <c:pt idx="34">
                  <c:v>41079.0</c:v>
                </c:pt>
                <c:pt idx="35">
                  <c:v>41080.0</c:v>
                </c:pt>
                <c:pt idx="36">
                  <c:v>41081.0</c:v>
                </c:pt>
                <c:pt idx="37">
                  <c:v>41082.0</c:v>
                </c:pt>
                <c:pt idx="38">
                  <c:v>41083.0</c:v>
                </c:pt>
                <c:pt idx="39">
                  <c:v>41084.0</c:v>
                </c:pt>
                <c:pt idx="40">
                  <c:v>41085.0</c:v>
                </c:pt>
                <c:pt idx="41">
                  <c:v>41086.0</c:v>
                </c:pt>
                <c:pt idx="42">
                  <c:v>41087.0</c:v>
                </c:pt>
                <c:pt idx="43">
                  <c:v>41088.0</c:v>
                </c:pt>
                <c:pt idx="44">
                  <c:v>41089.0</c:v>
                </c:pt>
                <c:pt idx="46">
                  <c:v>41090.0</c:v>
                </c:pt>
                <c:pt idx="47">
                  <c:v>41091.0</c:v>
                </c:pt>
                <c:pt idx="48">
                  <c:v>41092.0</c:v>
                </c:pt>
                <c:pt idx="49">
                  <c:v>41093.0</c:v>
                </c:pt>
                <c:pt idx="50">
                  <c:v>41094.0</c:v>
                </c:pt>
                <c:pt idx="51">
                  <c:v>41095.0</c:v>
                </c:pt>
                <c:pt idx="52">
                  <c:v>41096.0</c:v>
                </c:pt>
                <c:pt idx="53">
                  <c:v>41097.0</c:v>
                </c:pt>
                <c:pt idx="54">
                  <c:v>41098.0</c:v>
                </c:pt>
                <c:pt idx="55">
                  <c:v>41099.0</c:v>
                </c:pt>
                <c:pt idx="56">
                  <c:v>41100.0</c:v>
                </c:pt>
                <c:pt idx="57">
                  <c:v>41101.0</c:v>
                </c:pt>
                <c:pt idx="58">
                  <c:v>41102.0</c:v>
                </c:pt>
                <c:pt idx="59">
                  <c:v>41103.0</c:v>
                </c:pt>
                <c:pt idx="60">
                  <c:v>41104.0</c:v>
                </c:pt>
                <c:pt idx="61">
                  <c:v>41105.0</c:v>
                </c:pt>
                <c:pt idx="62">
                  <c:v>41106.0</c:v>
                </c:pt>
                <c:pt idx="63">
                  <c:v>41107.0</c:v>
                </c:pt>
                <c:pt idx="64">
                  <c:v>41108.0</c:v>
                </c:pt>
                <c:pt idx="65">
                  <c:v>41109.0</c:v>
                </c:pt>
                <c:pt idx="66">
                  <c:v>41110.0</c:v>
                </c:pt>
                <c:pt idx="67">
                  <c:v>41111.0</c:v>
                </c:pt>
                <c:pt idx="68">
                  <c:v>41112.0</c:v>
                </c:pt>
                <c:pt idx="69">
                  <c:v>41113.0</c:v>
                </c:pt>
                <c:pt idx="70">
                  <c:v>41114.0</c:v>
                </c:pt>
                <c:pt idx="71">
                  <c:v>41115.0</c:v>
                </c:pt>
                <c:pt idx="72">
                  <c:v>41116.0</c:v>
                </c:pt>
                <c:pt idx="73">
                  <c:v>41117.0</c:v>
                </c:pt>
                <c:pt idx="74">
                  <c:v>41118.0</c:v>
                </c:pt>
                <c:pt idx="75">
                  <c:v>41119.0</c:v>
                </c:pt>
                <c:pt idx="76">
                  <c:v>41120.0</c:v>
                </c:pt>
                <c:pt idx="78">
                  <c:v>41121.0</c:v>
                </c:pt>
                <c:pt idx="79">
                  <c:v>41122.0</c:v>
                </c:pt>
                <c:pt idx="80">
                  <c:v>41123.0</c:v>
                </c:pt>
                <c:pt idx="81">
                  <c:v>41124.0</c:v>
                </c:pt>
                <c:pt idx="82">
                  <c:v>41125.0</c:v>
                </c:pt>
                <c:pt idx="83">
                  <c:v>41126.0</c:v>
                </c:pt>
                <c:pt idx="84">
                  <c:v>41127.0</c:v>
                </c:pt>
                <c:pt idx="85">
                  <c:v>41128.0</c:v>
                </c:pt>
                <c:pt idx="86">
                  <c:v>41129.0</c:v>
                </c:pt>
                <c:pt idx="87">
                  <c:v>41130.0</c:v>
                </c:pt>
                <c:pt idx="88">
                  <c:v>41131.0</c:v>
                </c:pt>
                <c:pt idx="89">
                  <c:v>41132.0</c:v>
                </c:pt>
                <c:pt idx="90">
                  <c:v>41133.0</c:v>
                </c:pt>
                <c:pt idx="91">
                  <c:v>41134.0</c:v>
                </c:pt>
                <c:pt idx="92">
                  <c:v>41135.0</c:v>
                </c:pt>
                <c:pt idx="93">
                  <c:v>41136.0</c:v>
                </c:pt>
                <c:pt idx="94">
                  <c:v>41137.0</c:v>
                </c:pt>
                <c:pt idx="95">
                  <c:v>41138.0</c:v>
                </c:pt>
                <c:pt idx="96">
                  <c:v>41139.0</c:v>
                </c:pt>
                <c:pt idx="97">
                  <c:v>41140.0</c:v>
                </c:pt>
                <c:pt idx="98">
                  <c:v>41141.0</c:v>
                </c:pt>
                <c:pt idx="99">
                  <c:v>41142.0</c:v>
                </c:pt>
                <c:pt idx="100">
                  <c:v>41143.0</c:v>
                </c:pt>
                <c:pt idx="101">
                  <c:v>41144.0</c:v>
                </c:pt>
                <c:pt idx="102">
                  <c:v>41145.0</c:v>
                </c:pt>
                <c:pt idx="103">
                  <c:v>41146.0</c:v>
                </c:pt>
                <c:pt idx="104">
                  <c:v>41147.0</c:v>
                </c:pt>
                <c:pt idx="105">
                  <c:v>41148.0</c:v>
                </c:pt>
                <c:pt idx="106">
                  <c:v>41149.0</c:v>
                </c:pt>
                <c:pt idx="107">
                  <c:v>41150.0</c:v>
                </c:pt>
                <c:pt idx="108">
                  <c:v>41151.0</c:v>
                </c:pt>
                <c:pt idx="110">
                  <c:v>41152.0</c:v>
                </c:pt>
                <c:pt idx="111">
                  <c:v>41153.0</c:v>
                </c:pt>
                <c:pt idx="112">
                  <c:v>41154.0</c:v>
                </c:pt>
                <c:pt idx="113">
                  <c:v>41155.0</c:v>
                </c:pt>
                <c:pt idx="114">
                  <c:v>41156.0</c:v>
                </c:pt>
                <c:pt idx="115">
                  <c:v>41157.0</c:v>
                </c:pt>
                <c:pt idx="116">
                  <c:v>41158.0</c:v>
                </c:pt>
                <c:pt idx="117">
                  <c:v>41159.0</c:v>
                </c:pt>
                <c:pt idx="118">
                  <c:v>41160.0</c:v>
                </c:pt>
                <c:pt idx="119">
                  <c:v>41161.0</c:v>
                </c:pt>
                <c:pt idx="120">
                  <c:v>41162.0</c:v>
                </c:pt>
                <c:pt idx="121">
                  <c:v>41163.0</c:v>
                </c:pt>
                <c:pt idx="122">
                  <c:v>41164.0</c:v>
                </c:pt>
                <c:pt idx="123">
                  <c:v>41165.0</c:v>
                </c:pt>
                <c:pt idx="124">
                  <c:v>41166.0</c:v>
                </c:pt>
                <c:pt idx="125">
                  <c:v>41167.0</c:v>
                </c:pt>
                <c:pt idx="126">
                  <c:v>41168.0</c:v>
                </c:pt>
                <c:pt idx="127">
                  <c:v>41169.0</c:v>
                </c:pt>
                <c:pt idx="128">
                  <c:v>41170.0</c:v>
                </c:pt>
                <c:pt idx="129">
                  <c:v>41171.0</c:v>
                </c:pt>
                <c:pt idx="130">
                  <c:v>41172.0</c:v>
                </c:pt>
                <c:pt idx="131">
                  <c:v>41173.0</c:v>
                </c:pt>
                <c:pt idx="132">
                  <c:v>41174.0</c:v>
                </c:pt>
                <c:pt idx="133">
                  <c:v>41175.0</c:v>
                </c:pt>
                <c:pt idx="134">
                  <c:v>41176.0</c:v>
                </c:pt>
                <c:pt idx="135">
                  <c:v>41177.0</c:v>
                </c:pt>
                <c:pt idx="136">
                  <c:v>41178.0</c:v>
                </c:pt>
                <c:pt idx="137">
                  <c:v>41179.0</c:v>
                </c:pt>
                <c:pt idx="138">
                  <c:v>41180.0</c:v>
                </c:pt>
                <c:pt idx="139">
                  <c:v>41181.0</c:v>
                </c:pt>
                <c:pt idx="141">
                  <c:v>41182.0</c:v>
                </c:pt>
                <c:pt idx="142">
                  <c:v>41183.0</c:v>
                </c:pt>
                <c:pt idx="143">
                  <c:v>41184.0</c:v>
                </c:pt>
                <c:pt idx="144">
                  <c:v>41185.0</c:v>
                </c:pt>
                <c:pt idx="145">
                  <c:v>41186.0</c:v>
                </c:pt>
                <c:pt idx="146">
                  <c:v>41187.0</c:v>
                </c:pt>
                <c:pt idx="147">
                  <c:v>41188.0</c:v>
                </c:pt>
                <c:pt idx="148">
                  <c:v>41189.0</c:v>
                </c:pt>
                <c:pt idx="149">
                  <c:v>41190.0</c:v>
                </c:pt>
                <c:pt idx="150">
                  <c:v>41191.0</c:v>
                </c:pt>
                <c:pt idx="151">
                  <c:v>41192.0</c:v>
                </c:pt>
                <c:pt idx="152">
                  <c:v>41193.0</c:v>
                </c:pt>
                <c:pt idx="153">
                  <c:v>41194.0</c:v>
                </c:pt>
                <c:pt idx="154">
                  <c:v>41195.0</c:v>
                </c:pt>
                <c:pt idx="155">
                  <c:v>41196.0</c:v>
                </c:pt>
                <c:pt idx="156">
                  <c:v>41197.0</c:v>
                </c:pt>
                <c:pt idx="157">
                  <c:v>41198.0</c:v>
                </c:pt>
                <c:pt idx="158">
                  <c:v>41199.0</c:v>
                </c:pt>
                <c:pt idx="159">
                  <c:v>41200.0</c:v>
                </c:pt>
                <c:pt idx="160">
                  <c:v>41201.0</c:v>
                </c:pt>
                <c:pt idx="161">
                  <c:v>41202.0</c:v>
                </c:pt>
                <c:pt idx="162">
                  <c:v>41203.0</c:v>
                </c:pt>
                <c:pt idx="163">
                  <c:v>41204.0</c:v>
                </c:pt>
                <c:pt idx="164">
                  <c:v>41205.0</c:v>
                </c:pt>
                <c:pt idx="165">
                  <c:v>41206.0</c:v>
                </c:pt>
                <c:pt idx="166">
                  <c:v>41207.0</c:v>
                </c:pt>
                <c:pt idx="167">
                  <c:v>41208.0</c:v>
                </c:pt>
                <c:pt idx="168">
                  <c:v>41209.0</c:v>
                </c:pt>
                <c:pt idx="169">
                  <c:v>41210.0</c:v>
                </c:pt>
                <c:pt idx="170">
                  <c:v>41211.0</c:v>
                </c:pt>
                <c:pt idx="171">
                  <c:v>41212.0</c:v>
                </c:pt>
                <c:pt idx="173">
                  <c:v>41213.0</c:v>
                </c:pt>
                <c:pt idx="174">
                  <c:v>41214.0</c:v>
                </c:pt>
                <c:pt idx="175">
                  <c:v>41215.0</c:v>
                </c:pt>
                <c:pt idx="176">
                  <c:v>41216.0</c:v>
                </c:pt>
                <c:pt idx="177">
                  <c:v>41217.0</c:v>
                </c:pt>
                <c:pt idx="178">
                  <c:v>41218.0</c:v>
                </c:pt>
                <c:pt idx="179">
                  <c:v>41219.0</c:v>
                </c:pt>
                <c:pt idx="180">
                  <c:v>41220.0</c:v>
                </c:pt>
                <c:pt idx="181">
                  <c:v>41221.0</c:v>
                </c:pt>
                <c:pt idx="182">
                  <c:v>41222.0</c:v>
                </c:pt>
                <c:pt idx="183">
                  <c:v>41223.0</c:v>
                </c:pt>
                <c:pt idx="184">
                  <c:v>41224.0</c:v>
                </c:pt>
                <c:pt idx="185">
                  <c:v>41225.0</c:v>
                </c:pt>
                <c:pt idx="186">
                  <c:v>41226.0</c:v>
                </c:pt>
                <c:pt idx="187">
                  <c:v>41227.0</c:v>
                </c:pt>
                <c:pt idx="188">
                  <c:v>41228.0</c:v>
                </c:pt>
                <c:pt idx="189">
                  <c:v>41229.0</c:v>
                </c:pt>
                <c:pt idx="190">
                  <c:v>41230.0</c:v>
                </c:pt>
                <c:pt idx="191">
                  <c:v>41231.0</c:v>
                </c:pt>
                <c:pt idx="192">
                  <c:v>41232.0</c:v>
                </c:pt>
                <c:pt idx="193">
                  <c:v>41233.0</c:v>
                </c:pt>
                <c:pt idx="194">
                  <c:v>41234.0</c:v>
                </c:pt>
                <c:pt idx="195">
                  <c:v>41235.0</c:v>
                </c:pt>
                <c:pt idx="196">
                  <c:v>41236.0</c:v>
                </c:pt>
                <c:pt idx="197">
                  <c:v>41237.0</c:v>
                </c:pt>
                <c:pt idx="198">
                  <c:v>41238.0</c:v>
                </c:pt>
                <c:pt idx="199">
                  <c:v>41239.0</c:v>
                </c:pt>
                <c:pt idx="200">
                  <c:v>41240.0</c:v>
                </c:pt>
                <c:pt idx="201">
                  <c:v>41241.0</c:v>
                </c:pt>
                <c:pt idx="202">
                  <c:v>41242.0</c:v>
                </c:pt>
                <c:pt idx="204">
                  <c:v>41243.0</c:v>
                </c:pt>
                <c:pt idx="205">
                  <c:v>41244.0</c:v>
                </c:pt>
                <c:pt idx="206">
                  <c:v>41245.0</c:v>
                </c:pt>
              </c:numCache>
            </c:numRef>
          </c:cat>
          <c:val>
            <c:numRef>
              <c:f>'FB page - Data'!$L$2:$L$209</c:f>
              <c:numCache>
                <c:formatCode>0</c:formatCode>
                <c:ptCount val="208"/>
                <c:pt idx="0">
                  <c:v>0.0</c:v>
                </c:pt>
                <c:pt idx="1">
                  <c:v>77.0</c:v>
                </c:pt>
                <c:pt idx="2">
                  <c:v>109.0</c:v>
                </c:pt>
                <c:pt idx="3">
                  <c:v>111.0</c:v>
                </c:pt>
                <c:pt idx="4">
                  <c:v>113.0</c:v>
                </c:pt>
                <c:pt idx="5">
                  <c:v>120.0</c:v>
                </c:pt>
                <c:pt idx="6">
                  <c:v>124.0</c:v>
                </c:pt>
                <c:pt idx="7">
                  <c:v>125.0</c:v>
                </c:pt>
                <c:pt idx="8">
                  <c:v>76.0</c:v>
                </c:pt>
                <c:pt idx="9">
                  <c:v>43.0</c:v>
                </c:pt>
                <c:pt idx="10">
                  <c:v>33.0</c:v>
                </c:pt>
                <c:pt idx="11">
                  <c:v>31.0</c:v>
                </c:pt>
                <c:pt idx="12">
                  <c:v>20.0</c:v>
                </c:pt>
                <c:pt idx="13">
                  <c:v>15.0</c:v>
                </c:pt>
                <c:pt idx="14">
                  <c:v>46.0</c:v>
                </c:pt>
                <c:pt idx="15">
                  <c:v>69.53333333333333</c:v>
                </c:pt>
                <c:pt idx="16">
                  <c:v>51.0</c:v>
                </c:pt>
                <c:pt idx="17">
                  <c:v>81.0</c:v>
                </c:pt>
                <c:pt idx="18">
                  <c:v>82.0</c:v>
                </c:pt>
                <c:pt idx="19">
                  <c:v>81.0</c:v>
                </c:pt>
                <c:pt idx="20">
                  <c:v>106.0</c:v>
                </c:pt>
                <c:pt idx="21">
                  <c:v>114.0</c:v>
                </c:pt>
                <c:pt idx="22">
                  <c:v>117.0</c:v>
                </c:pt>
                <c:pt idx="23">
                  <c:v>113.0</c:v>
                </c:pt>
                <c:pt idx="24">
                  <c:v>110.0</c:v>
                </c:pt>
                <c:pt idx="25">
                  <c:v>110.0</c:v>
                </c:pt>
                <c:pt idx="26">
                  <c:v>110.0</c:v>
                </c:pt>
                <c:pt idx="27">
                  <c:v>90.0</c:v>
                </c:pt>
                <c:pt idx="28">
                  <c:v>85.0</c:v>
                </c:pt>
                <c:pt idx="29">
                  <c:v>72.0</c:v>
                </c:pt>
                <c:pt idx="30">
                  <c:v>73.0</c:v>
                </c:pt>
                <c:pt idx="31">
                  <c:v>25.0</c:v>
                </c:pt>
                <c:pt idx="32">
                  <c:v>22.0</c:v>
                </c:pt>
                <c:pt idx="33">
                  <c:v>21.0</c:v>
                </c:pt>
                <c:pt idx="34">
                  <c:v>58.0</c:v>
                </c:pt>
                <c:pt idx="35">
                  <c:v>63.0</c:v>
                </c:pt>
                <c:pt idx="36">
                  <c:v>64.0</c:v>
                </c:pt>
                <c:pt idx="37">
                  <c:v>64.0</c:v>
                </c:pt>
                <c:pt idx="38">
                  <c:v>68.0</c:v>
                </c:pt>
                <c:pt idx="39">
                  <c:v>69.0</c:v>
                </c:pt>
                <c:pt idx="40">
                  <c:v>69.0</c:v>
                </c:pt>
                <c:pt idx="41">
                  <c:v>25.0</c:v>
                </c:pt>
                <c:pt idx="42">
                  <c:v>19.0</c:v>
                </c:pt>
                <c:pt idx="43">
                  <c:v>61.0</c:v>
                </c:pt>
                <c:pt idx="44">
                  <c:v>77.0</c:v>
                </c:pt>
                <c:pt idx="45">
                  <c:v>78.0</c:v>
                </c:pt>
                <c:pt idx="46">
                  <c:v>72.6</c:v>
                </c:pt>
                <c:pt idx="47">
                  <c:v>79.0</c:v>
                </c:pt>
                <c:pt idx="48">
                  <c:v>81.0</c:v>
                </c:pt>
                <c:pt idx="49">
                  <c:v>82.0</c:v>
                </c:pt>
                <c:pt idx="50">
                  <c:v>83.0</c:v>
                </c:pt>
                <c:pt idx="51">
                  <c:v>71.0</c:v>
                </c:pt>
                <c:pt idx="52">
                  <c:v>92.0</c:v>
                </c:pt>
                <c:pt idx="53">
                  <c:v>81.0</c:v>
                </c:pt>
                <c:pt idx="54">
                  <c:v>82.0</c:v>
                </c:pt>
                <c:pt idx="55">
                  <c:v>81.0</c:v>
                </c:pt>
                <c:pt idx="56">
                  <c:v>121.0</c:v>
                </c:pt>
                <c:pt idx="57">
                  <c:v>127.0</c:v>
                </c:pt>
                <c:pt idx="58">
                  <c:v>131.0</c:v>
                </c:pt>
                <c:pt idx="59">
                  <c:v>135.0</c:v>
                </c:pt>
                <c:pt idx="60">
                  <c:v>141.0</c:v>
                </c:pt>
                <c:pt idx="61">
                  <c:v>141.0</c:v>
                </c:pt>
                <c:pt idx="62">
                  <c:v>142.0</c:v>
                </c:pt>
                <c:pt idx="63">
                  <c:v>132.0</c:v>
                </c:pt>
                <c:pt idx="64">
                  <c:v>119.0</c:v>
                </c:pt>
                <c:pt idx="65">
                  <c:v>118.0</c:v>
                </c:pt>
                <c:pt idx="66">
                  <c:v>131.0</c:v>
                </c:pt>
                <c:pt idx="67">
                  <c:v>162.0</c:v>
                </c:pt>
                <c:pt idx="68">
                  <c:v>160.0</c:v>
                </c:pt>
                <c:pt idx="69">
                  <c:v>159.0</c:v>
                </c:pt>
                <c:pt idx="70">
                  <c:v>150.0</c:v>
                </c:pt>
                <c:pt idx="71">
                  <c:v>163.0</c:v>
                </c:pt>
                <c:pt idx="72">
                  <c:v>171.0</c:v>
                </c:pt>
                <c:pt idx="73">
                  <c:v>158.0</c:v>
                </c:pt>
                <c:pt idx="74">
                  <c:v>128.0</c:v>
                </c:pt>
                <c:pt idx="75">
                  <c:v>127.0</c:v>
                </c:pt>
                <c:pt idx="76">
                  <c:v>126.0</c:v>
                </c:pt>
                <c:pt idx="77">
                  <c:v>122.0</c:v>
                </c:pt>
                <c:pt idx="78">
                  <c:v>122.4516129032258</c:v>
                </c:pt>
                <c:pt idx="79">
                  <c:v>137.0</c:v>
                </c:pt>
                <c:pt idx="80">
                  <c:v>136.0</c:v>
                </c:pt>
                <c:pt idx="81">
                  <c:v>137.0</c:v>
                </c:pt>
                <c:pt idx="82">
                  <c:v>138.0</c:v>
                </c:pt>
                <c:pt idx="83">
                  <c:v>137.0</c:v>
                </c:pt>
                <c:pt idx="84">
                  <c:v>137.0</c:v>
                </c:pt>
                <c:pt idx="85">
                  <c:v>141.0</c:v>
                </c:pt>
                <c:pt idx="86">
                  <c:v>112.0</c:v>
                </c:pt>
                <c:pt idx="87">
                  <c:v>107.0</c:v>
                </c:pt>
                <c:pt idx="88">
                  <c:v>35.0</c:v>
                </c:pt>
                <c:pt idx="89">
                  <c:v>18.0</c:v>
                </c:pt>
                <c:pt idx="90">
                  <c:v>16.0</c:v>
                </c:pt>
                <c:pt idx="91">
                  <c:v>81.0</c:v>
                </c:pt>
                <c:pt idx="92">
                  <c:v>85.0</c:v>
                </c:pt>
                <c:pt idx="93">
                  <c:v>88.0</c:v>
                </c:pt>
                <c:pt idx="94">
                  <c:v>88.0</c:v>
                </c:pt>
                <c:pt idx="95">
                  <c:v>90.0</c:v>
                </c:pt>
                <c:pt idx="96">
                  <c:v>94.0</c:v>
                </c:pt>
                <c:pt idx="97">
                  <c:v>93.0</c:v>
                </c:pt>
                <c:pt idx="98">
                  <c:v>38.0</c:v>
                </c:pt>
                <c:pt idx="99">
                  <c:v>22.0</c:v>
                </c:pt>
                <c:pt idx="100">
                  <c:v>21.0</c:v>
                </c:pt>
                <c:pt idx="101">
                  <c:v>20.0</c:v>
                </c:pt>
                <c:pt idx="102">
                  <c:v>19.0</c:v>
                </c:pt>
                <c:pt idx="103">
                  <c:v>17.0</c:v>
                </c:pt>
                <c:pt idx="104">
                  <c:v>19.0</c:v>
                </c:pt>
                <c:pt idx="105">
                  <c:v>70.0</c:v>
                </c:pt>
                <c:pt idx="106">
                  <c:v>104.0</c:v>
                </c:pt>
                <c:pt idx="107">
                  <c:v>149.0</c:v>
                </c:pt>
                <c:pt idx="108">
                  <c:v>156.0</c:v>
                </c:pt>
                <c:pt idx="109">
                  <c:v>165.0</c:v>
                </c:pt>
                <c:pt idx="110">
                  <c:v>86.12903225806451</c:v>
                </c:pt>
                <c:pt idx="111">
                  <c:v>167.0</c:v>
                </c:pt>
                <c:pt idx="112">
                  <c:v>167.0</c:v>
                </c:pt>
                <c:pt idx="113">
                  <c:v>159.0</c:v>
                </c:pt>
                <c:pt idx="114">
                  <c:v>157.0</c:v>
                </c:pt>
                <c:pt idx="115">
                  <c:v>128.0</c:v>
                </c:pt>
                <c:pt idx="116">
                  <c:v>123.0</c:v>
                </c:pt>
                <c:pt idx="117">
                  <c:v>112.0</c:v>
                </c:pt>
                <c:pt idx="118">
                  <c:v>132.0</c:v>
                </c:pt>
                <c:pt idx="119">
                  <c:v>142.0</c:v>
                </c:pt>
                <c:pt idx="120">
                  <c:v>148.0</c:v>
                </c:pt>
                <c:pt idx="121">
                  <c:v>176.0</c:v>
                </c:pt>
                <c:pt idx="122">
                  <c:v>199.0</c:v>
                </c:pt>
                <c:pt idx="123">
                  <c:v>203.0</c:v>
                </c:pt>
                <c:pt idx="124">
                  <c:v>231.0</c:v>
                </c:pt>
                <c:pt idx="125">
                  <c:v>236.0</c:v>
                </c:pt>
                <c:pt idx="126">
                  <c:v>237.0</c:v>
                </c:pt>
                <c:pt idx="127">
                  <c:v>238.0</c:v>
                </c:pt>
                <c:pt idx="128">
                  <c:v>230.0</c:v>
                </c:pt>
                <c:pt idx="129">
                  <c:v>238.0</c:v>
                </c:pt>
                <c:pt idx="130">
                  <c:v>243.0</c:v>
                </c:pt>
                <c:pt idx="131">
                  <c:v>228.0</c:v>
                </c:pt>
                <c:pt idx="132">
                  <c:v>220.0</c:v>
                </c:pt>
                <c:pt idx="133">
                  <c:v>218.0</c:v>
                </c:pt>
                <c:pt idx="134">
                  <c:v>218.0</c:v>
                </c:pt>
                <c:pt idx="135">
                  <c:v>227.0</c:v>
                </c:pt>
                <c:pt idx="136">
                  <c:v>217.0</c:v>
                </c:pt>
                <c:pt idx="137">
                  <c:v>214.0</c:v>
                </c:pt>
                <c:pt idx="138">
                  <c:v>217.0</c:v>
                </c:pt>
                <c:pt idx="139">
                  <c:v>231.0</c:v>
                </c:pt>
                <c:pt idx="140">
                  <c:v>231.0</c:v>
                </c:pt>
                <c:pt idx="141">
                  <c:v>196.2333333333333</c:v>
                </c:pt>
                <c:pt idx="142">
                  <c:v>231.0</c:v>
                </c:pt>
                <c:pt idx="143">
                  <c:v>233.0</c:v>
                </c:pt>
                <c:pt idx="144">
                  <c:v>241.0</c:v>
                </c:pt>
                <c:pt idx="145">
                  <c:v>245.0</c:v>
                </c:pt>
                <c:pt idx="146">
                  <c:v>234.0</c:v>
                </c:pt>
                <c:pt idx="147">
                  <c:v>213.0</c:v>
                </c:pt>
                <c:pt idx="148">
                  <c:v>211.0</c:v>
                </c:pt>
                <c:pt idx="149">
                  <c:v>210.0</c:v>
                </c:pt>
                <c:pt idx="150">
                  <c:v>204.0</c:v>
                </c:pt>
                <c:pt idx="151">
                  <c:v>206.0</c:v>
                </c:pt>
                <c:pt idx="152">
                  <c:v>205.0</c:v>
                </c:pt>
                <c:pt idx="153">
                  <c:v>191.0</c:v>
                </c:pt>
                <c:pt idx="154">
                  <c:v>484.0</c:v>
                </c:pt>
                <c:pt idx="155">
                  <c:v>602.0</c:v>
                </c:pt>
                <c:pt idx="156">
                  <c:v>876.0</c:v>
                </c:pt>
                <c:pt idx="157">
                  <c:v>1058.0</c:v>
                </c:pt>
                <c:pt idx="158">
                  <c:v>1462.0</c:v>
                </c:pt>
                <c:pt idx="159">
                  <c:v>2213.0</c:v>
                </c:pt>
                <c:pt idx="160">
                  <c:v>2852.0</c:v>
                </c:pt>
                <c:pt idx="161">
                  <c:v>3517.0</c:v>
                </c:pt>
                <c:pt idx="162">
                  <c:v>4246.0</c:v>
                </c:pt>
                <c:pt idx="163">
                  <c:v>4844.0</c:v>
                </c:pt>
                <c:pt idx="164">
                  <c:v>5474.0</c:v>
                </c:pt>
                <c:pt idx="165">
                  <c:v>5795.0</c:v>
                </c:pt>
                <c:pt idx="166">
                  <c:v>5807.0</c:v>
                </c:pt>
                <c:pt idx="167">
                  <c:v>6063.0</c:v>
                </c:pt>
                <c:pt idx="168">
                  <c:v>6176.0</c:v>
                </c:pt>
                <c:pt idx="169">
                  <c:v>6391.0</c:v>
                </c:pt>
                <c:pt idx="170">
                  <c:v>7178.0</c:v>
                </c:pt>
                <c:pt idx="171">
                  <c:v>7712.0</c:v>
                </c:pt>
                <c:pt idx="172">
                  <c:v>8386.0</c:v>
                </c:pt>
                <c:pt idx="173">
                  <c:v>2701.935483870968</c:v>
                </c:pt>
                <c:pt idx="174">
                  <c:v>8374.0</c:v>
                </c:pt>
                <c:pt idx="175">
                  <c:v>8100.0</c:v>
                </c:pt>
                <c:pt idx="176">
                  <c:v>7327.0</c:v>
                </c:pt>
                <c:pt idx="177">
                  <c:v>6363.0</c:v>
                </c:pt>
                <c:pt idx="178">
                  <c:v>5392.0</c:v>
                </c:pt>
                <c:pt idx="179">
                  <c:v>4398.0</c:v>
                </c:pt>
                <c:pt idx="180">
                  <c:v>3830.0</c:v>
                </c:pt>
                <c:pt idx="181">
                  <c:v>4760.0</c:v>
                </c:pt>
                <c:pt idx="182">
                  <c:v>5314.0</c:v>
                </c:pt>
                <c:pt idx="183">
                  <c:v>5192.0</c:v>
                </c:pt>
                <c:pt idx="184">
                  <c:v>5049.0</c:v>
                </c:pt>
                <c:pt idx="185">
                  <c:v>4628.0</c:v>
                </c:pt>
                <c:pt idx="186">
                  <c:v>4067.0</c:v>
                </c:pt>
                <c:pt idx="187">
                  <c:v>3277.0</c:v>
                </c:pt>
                <c:pt idx="188">
                  <c:v>1698.0</c:v>
                </c:pt>
                <c:pt idx="189">
                  <c:v>232.0</c:v>
                </c:pt>
                <c:pt idx="190">
                  <c:v>626.0</c:v>
                </c:pt>
                <c:pt idx="191">
                  <c:v>1420.0</c:v>
                </c:pt>
                <c:pt idx="192">
                  <c:v>2690.0</c:v>
                </c:pt>
                <c:pt idx="193">
                  <c:v>4488.0</c:v>
                </c:pt>
                <c:pt idx="194">
                  <c:v>5776.0</c:v>
                </c:pt>
                <c:pt idx="195">
                  <c:v>6323.0</c:v>
                </c:pt>
                <c:pt idx="196">
                  <c:v>6502.0</c:v>
                </c:pt>
                <c:pt idx="197">
                  <c:v>6708.0</c:v>
                </c:pt>
                <c:pt idx="198">
                  <c:v>6449.0</c:v>
                </c:pt>
                <c:pt idx="199">
                  <c:v>6132.0</c:v>
                </c:pt>
                <c:pt idx="200">
                  <c:v>4602.0</c:v>
                </c:pt>
                <c:pt idx="201">
                  <c:v>3823.0</c:v>
                </c:pt>
                <c:pt idx="202">
                  <c:v>3601.0</c:v>
                </c:pt>
                <c:pt idx="203">
                  <c:v>4230.0</c:v>
                </c:pt>
                <c:pt idx="204">
                  <c:v>4712.366666666666</c:v>
                </c:pt>
                <c:pt idx="205">
                  <c:v>4663.0</c:v>
                </c:pt>
                <c:pt idx="206">
                  <c:v>4636.0</c:v>
                </c:pt>
                <c:pt idx="207">
                  <c:v>5104.0</c:v>
                </c:pt>
              </c:numCache>
            </c:numRef>
          </c:val>
        </c:ser>
        <c:ser>
          <c:idx val="1"/>
          <c:order val="1"/>
          <c:tx>
            <c:v>Viral Reach</c:v>
          </c:tx>
          <c:marker>
            <c:symbol val="none"/>
          </c:marker>
          <c:cat>
            <c:numRef>
              <c:f>'FB page - Data'!$A$3:$A$209</c:f>
              <c:numCache>
                <c:formatCode>m/d/yy</c:formatCode>
                <c:ptCount val="207"/>
                <c:pt idx="0">
                  <c:v>41046.0</c:v>
                </c:pt>
                <c:pt idx="1">
                  <c:v>41047.0</c:v>
                </c:pt>
                <c:pt idx="2">
                  <c:v>41048.0</c:v>
                </c:pt>
                <c:pt idx="3">
                  <c:v>41049.0</c:v>
                </c:pt>
                <c:pt idx="4">
                  <c:v>41050.0</c:v>
                </c:pt>
                <c:pt idx="5">
                  <c:v>41051.0</c:v>
                </c:pt>
                <c:pt idx="6">
                  <c:v>41052.0</c:v>
                </c:pt>
                <c:pt idx="7">
                  <c:v>41053.0</c:v>
                </c:pt>
                <c:pt idx="8">
                  <c:v>41054.0</c:v>
                </c:pt>
                <c:pt idx="9">
                  <c:v>41055.0</c:v>
                </c:pt>
                <c:pt idx="10">
                  <c:v>41056.0</c:v>
                </c:pt>
                <c:pt idx="11">
                  <c:v>41057.0</c:v>
                </c:pt>
                <c:pt idx="12">
                  <c:v>41058.0</c:v>
                </c:pt>
                <c:pt idx="13">
                  <c:v>41059.0</c:v>
                </c:pt>
                <c:pt idx="15">
                  <c:v>41060.0</c:v>
                </c:pt>
                <c:pt idx="16">
                  <c:v>41061.0</c:v>
                </c:pt>
                <c:pt idx="17">
                  <c:v>41062.0</c:v>
                </c:pt>
                <c:pt idx="18">
                  <c:v>41063.0</c:v>
                </c:pt>
                <c:pt idx="19">
                  <c:v>41064.0</c:v>
                </c:pt>
                <c:pt idx="20">
                  <c:v>41065.0</c:v>
                </c:pt>
                <c:pt idx="21">
                  <c:v>41066.0</c:v>
                </c:pt>
                <c:pt idx="22">
                  <c:v>41067.0</c:v>
                </c:pt>
                <c:pt idx="23">
                  <c:v>41068.0</c:v>
                </c:pt>
                <c:pt idx="24">
                  <c:v>41069.0</c:v>
                </c:pt>
                <c:pt idx="25">
                  <c:v>41070.0</c:v>
                </c:pt>
                <c:pt idx="26">
                  <c:v>41071.0</c:v>
                </c:pt>
                <c:pt idx="27">
                  <c:v>41072.0</c:v>
                </c:pt>
                <c:pt idx="28">
                  <c:v>41073.0</c:v>
                </c:pt>
                <c:pt idx="29">
                  <c:v>41074.0</c:v>
                </c:pt>
                <c:pt idx="30">
                  <c:v>41075.0</c:v>
                </c:pt>
                <c:pt idx="31">
                  <c:v>41076.0</c:v>
                </c:pt>
                <c:pt idx="32">
                  <c:v>41077.0</c:v>
                </c:pt>
                <c:pt idx="33">
                  <c:v>41078.0</c:v>
                </c:pt>
                <c:pt idx="34">
                  <c:v>41079.0</c:v>
                </c:pt>
                <c:pt idx="35">
                  <c:v>41080.0</c:v>
                </c:pt>
                <c:pt idx="36">
                  <c:v>41081.0</c:v>
                </c:pt>
                <c:pt idx="37">
                  <c:v>41082.0</c:v>
                </c:pt>
                <c:pt idx="38">
                  <c:v>41083.0</c:v>
                </c:pt>
                <c:pt idx="39">
                  <c:v>41084.0</c:v>
                </c:pt>
                <c:pt idx="40">
                  <c:v>41085.0</c:v>
                </c:pt>
                <c:pt idx="41">
                  <c:v>41086.0</c:v>
                </c:pt>
                <c:pt idx="42">
                  <c:v>41087.0</c:v>
                </c:pt>
                <c:pt idx="43">
                  <c:v>41088.0</c:v>
                </c:pt>
                <c:pt idx="44">
                  <c:v>41089.0</c:v>
                </c:pt>
                <c:pt idx="46">
                  <c:v>41090.0</c:v>
                </c:pt>
                <c:pt idx="47">
                  <c:v>41091.0</c:v>
                </c:pt>
                <c:pt idx="48">
                  <c:v>41092.0</c:v>
                </c:pt>
                <c:pt idx="49">
                  <c:v>41093.0</c:v>
                </c:pt>
                <c:pt idx="50">
                  <c:v>41094.0</c:v>
                </c:pt>
                <c:pt idx="51">
                  <c:v>41095.0</c:v>
                </c:pt>
                <c:pt idx="52">
                  <c:v>41096.0</c:v>
                </c:pt>
                <c:pt idx="53">
                  <c:v>41097.0</c:v>
                </c:pt>
                <c:pt idx="54">
                  <c:v>41098.0</c:v>
                </c:pt>
                <c:pt idx="55">
                  <c:v>41099.0</c:v>
                </c:pt>
                <c:pt idx="56">
                  <c:v>41100.0</c:v>
                </c:pt>
                <c:pt idx="57">
                  <c:v>41101.0</c:v>
                </c:pt>
                <c:pt idx="58">
                  <c:v>41102.0</c:v>
                </c:pt>
                <c:pt idx="59">
                  <c:v>41103.0</c:v>
                </c:pt>
                <c:pt idx="60">
                  <c:v>41104.0</c:v>
                </c:pt>
                <c:pt idx="61">
                  <c:v>41105.0</c:v>
                </c:pt>
                <c:pt idx="62">
                  <c:v>41106.0</c:v>
                </c:pt>
                <c:pt idx="63">
                  <c:v>41107.0</c:v>
                </c:pt>
                <c:pt idx="64">
                  <c:v>41108.0</c:v>
                </c:pt>
                <c:pt idx="65">
                  <c:v>41109.0</c:v>
                </c:pt>
                <c:pt idx="66">
                  <c:v>41110.0</c:v>
                </c:pt>
                <c:pt idx="67">
                  <c:v>41111.0</c:v>
                </c:pt>
                <c:pt idx="68">
                  <c:v>41112.0</c:v>
                </c:pt>
                <c:pt idx="69">
                  <c:v>41113.0</c:v>
                </c:pt>
                <c:pt idx="70">
                  <c:v>41114.0</c:v>
                </c:pt>
                <c:pt idx="71">
                  <c:v>41115.0</c:v>
                </c:pt>
                <c:pt idx="72">
                  <c:v>41116.0</c:v>
                </c:pt>
                <c:pt idx="73">
                  <c:v>41117.0</c:v>
                </c:pt>
                <c:pt idx="74">
                  <c:v>41118.0</c:v>
                </c:pt>
                <c:pt idx="75">
                  <c:v>41119.0</c:v>
                </c:pt>
                <c:pt idx="76">
                  <c:v>41120.0</c:v>
                </c:pt>
                <c:pt idx="78">
                  <c:v>41121.0</c:v>
                </c:pt>
                <c:pt idx="79">
                  <c:v>41122.0</c:v>
                </c:pt>
                <c:pt idx="80">
                  <c:v>41123.0</c:v>
                </c:pt>
                <c:pt idx="81">
                  <c:v>41124.0</c:v>
                </c:pt>
                <c:pt idx="82">
                  <c:v>41125.0</c:v>
                </c:pt>
                <c:pt idx="83">
                  <c:v>41126.0</c:v>
                </c:pt>
                <c:pt idx="84">
                  <c:v>41127.0</c:v>
                </c:pt>
                <c:pt idx="85">
                  <c:v>41128.0</c:v>
                </c:pt>
                <c:pt idx="86">
                  <c:v>41129.0</c:v>
                </c:pt>
                <c:pt idx="87">
                  <c:v>41130.0</c:v>
                </c:pt>
                <c:pt idx="88">
                  <c:v>41131.0</c:v>
                </c:pt>
                <c:pt idx="89">
                  <c:v>41132.0</c:v>
                </c:pt>
                <c:pt idx="90">
                  <c:v>41133.0</c:v>
                </c:pt>
                <c:pt idx="91">
                  <c:v>41134.0</c:v>
                </c:pt>
                <c:pt idx="92">
                  <c:v>41135.0</c:v>
                </c:pt>
                <c:pt idx="93">
                  <c:v>41136.0</c:v>
                </c:pt>
                <c:pt idx="94">
                  <c:v>41137.0</c:v>
                </c:pt>
                <c:pt idx="95">
                  <c:v>41138.0</c:v>
                </c:pt>
                <c:pt idx="96">
                  <c:v>41139.0</c:v>
                </c:pt>
                <c:pt idx="97">
                  <c:v>41140.0</c:v>
                </c:pt>
                <c:pt idx="98">
                  <c:v>41141.0</c:v>
                </c:pt>
                <c:pt idx="99">
                  <c:v>41142.0</c:v>
                </c:pt>
                <c:pt idx="100">
                  <c:v>41143.0</c:v>
                </c:pt>
                <c:pt idx="101">
                  <c:v>41144.0</c:v>
                </c:pt>
                <c:pt idx="102">
                  <c:v>41145.0</c:v>
                </c:pt>
                <c:pt idx="103">
                  <c:v>41146.0</c:v>
                </c:pt>
                <c:pt idx="104">
                  <c:v>41147.0</c:v>
                </c:pt>
                <c:pt idx="105">
                  <c:v>41148.0</c:v>
                </c:pt>
                <c:pt idx="106">
                  <c:v>41149.0</c:v>
                </c:pt>
                <c:pt idx="107">
                  <c:v>41150.0</c:v>
                </c:pt>
                <c:pt idx="108">
                  <c:v>41151.0</c:v>
                </c:pt>
                <c:pt idx="110">
                  <c:v>41152.0</c:v>
                </c:pt>
                <c:pt idx="111">
                  <c:v>41153.0</c:v>
                </c:pt>
                <c:pt idx="112">
                  <c:v>41154.0</c:v>
                </c:pt>
                <c:pt idx="113">
                  <c:v>41155.0</c:v>
                </c:pt>
                <c:pt idx="114">
                  <c:v>41156.0</c:v>
                </c:pt>
                <c:pt idx="115">
                  <c:v>41157.0</c:v>
                </c:pt>
                <c:pt idx="116">
                  <c:v>41158.0</c:v>
                </c:pt>
                <c:pt idx="117">
                  <c:v>41159.0</c:v>
                </c:pt>
                <c:pt idx="118">
                  <c:v>41160.0</c:v>
                </c:pt>
                <c:pt idx="119">
                  <c:v>41161.0</c:v>
                </c:pt>
                <c:pt idx="120">
                  <c:v>41162.0</c:v>
                </c:pt>
                <c:pt idx="121">
                  <c:v>41163.0</c:v>
                </c:pt>
                <c:pt idx="122">
                  <c:v>41164.0</c:v>
                </c:pt>
                <c:pt idx="123">
                  <c:v>41165.0</c:v>
                </c:pt>
                <c:pt idx="124">
                  <c:v>41166.0</c:v>
                </c:pt>
                <c:pt idx="125">
                  <c:v>41167.0</c:v>
                </c:pt>
                <c:pt idx="126">
                  <c:v>41168.0</c:v>
                </c:pt>
                <c:pt idx="127">
                  <c:v>41169.0</c:v>
                </c:pt>
                <c:pt idx="128">
                  <c:v>41170.0</c:v>
                </c:pt>
                <c:pt idx="129">
                  <c:v>41171.0</c:v>
                </c:pt>
                <c:pt idx="130">
                  <c:v>41172.0</c:v>
                </c:pt>
                <c:pt idx="131">
                  <c:v>41173.0</c:v>
                </c:pt>
                <c:pt idx="132">
                  <c:v>41174.0</c:v>
                </c:pt>
                <c:pt idx="133">
                  <c:v>41175.0</c:v>
                </c:pt>
                <c:pt idx="134">
                  <c:v>41176.0</c:v>
                </c:pt>
                <c:pt idx="135">
                  <c:v>41177.0</c:v>
                </c:pt>
                <c:pt idx="136">
                  <c:v>41178.0</c:v>
                </c:pt>
                <c:pt idx="137">
                  <c:v>41179.0</c:v>
                </c:pt>
                <c:pt idx="138">
                  <c:v>41180.0</c:v>
                </c:pt>
                <c:pt idx="139">
                  <c:v>41181.0</c:v>
                </c:pt>
                <c:pt idx="141">
                  <c:v>41182.0</c:v>
                </c:pt>
                <c:pt idx="142">
                  <c:v>41183.0</c:v>
                </c:pt>
                <c:pt idx="143">
                  <c:v>41184.0</c:v>
                </c:pt>
                <c:pt idx="144">
                  <c:v>41185.0</c:v>
                </c:pt>
                <c:pt idx="145">
                  <c:v>41186.0</c:v>
                </c:pt>
                <c:pt idx="146">
                  <c:v>41187.0</c:v>
                </c:pt>
                <c:pt idx="147">
                  <c:v>41188.0</c:v>
                </c:pt>
                <c:pt idx="148">
                  <c:v>41189.0</c:v>
                </c:pt>
                <c:pt idx="149">
                  <c:v>41190.0</c:v>
                </c:pt>
                <c:pt idx="150">
                  <c:v>41191.0</c:v>
                </c:pt>
                <c:pt idx="151">
                  <c:v>41192.0</c:v>
                </c:pt>
                <c:pt idx="152">
                  <c:v>41193.0</c:v>
                </c:pt>
                <c:pt idx="153">
                  <c:v>41194.0</c:v>
                </c:pt>
                <c:pt idx="154">
                  <c:v>41195.0</c:v>
                </c:pt>
                <c:pt idx="155">
                  <c:v>41196.0</c:v>
                </c:pt>
                <c:pt idx="156">
                  <c:v>41197.0</c:v>
                </c:pt>
                <c:pt idx="157">
                  <c:v>41198.0</c:v>
                </c:pt>
                <c:pt idx="158">
                  <c:v>41199.0</c:v>
                </c:pt>
                <c:pt idx="159">
                  <c:v>41200.0</c:v>
                </c:pt>
                <c:pt idx="160">
                  <c:v>41201.0</c:v>
                </c:pt>
                <c:pt idx="161">
                  <c:v>41202.0</c:v>
                </c:pt>
                <c:pt idx="162">
                  <c:v>41203.0</c:v>
                </c:pt>
                <c:pt idx="163">
                  <c:v>41204.0</c:v>
                </c:pt>
                <c:pt idx="164">
                  <c:v>41205.0</c:v>
                </c:pt>
                <c:pt idx="165">
                  <c:v>41206.0</c:v>
                </c:pt>
                <c:pt idx="166">
                  <c:v>41207.0</c:v>
                </c:pt>
                <c:pt idx="167">
                  <c:v>41208.0</c:v>
                </c:pt>
                <c:pt idx="168">
                  <c:v>41209.0</c:v>
                </c:pt>
                <c:pt idx="169">
                  <c:v>41210.0</c:v>
                </c:pt>
                <c:pt idx="170">
                  <c:v>41211.0</c:v>
                </c:pt>
                <c:pt idx="171">
                  <c:v>41212.0</c:v>
                </c:pt>
                <c:pt idx="173">
                  <c:v>41213.0</c:v>
                </c:pt>
                <c:pt idx="174">
                  <c:v>41214.0</c:v>
                </c:pt>
                <c:pt idx="175">
                  <c:v>41215.0</c:v>
                </c:pt>
                <c:pt idx="176">
                  <c:v>41216.0</c:v>
                </c:pt>
                <c:pt idx="177">
                  <c:v>41217.0</c:v>
                </c:pt>
                <c:pt idx="178">
                  <c:v>41218.0</c:v>
                </c:pt>
                <c:pt idx="179">
                  <c:v>41219.0</c:v>
                </c:pt>
                <c:pt idx="180">
                  <c:v>41220.0</c:v>
                </c:pt>
                <c:pt idx="181">
                  <c:v>41221.0</c:v>
                </c:pt>
                <c:pt idx="182">
                  <c:v>41222.0</c:v>
                </c:pt>
                <c:pt idx="183">
                  <c:v>41223.0</c:v>
                </c:pt>
                <c:pt idx="184">
                  <c:v>41224.0</c:v>
                </c:pt>
                <c:pt idx="185">
                  <c:v>41225.0</c:v>
                </c:pt>
                <c:pt idx="186">
                  <c:v>41226.0</c:v>
                </c:pt>
                <c:pt idx="187">
                  <c:v>41227.0</c:v>
                </c:pt>
                <c:pt idx="188">
                  <c:v>41228.0</c:v>
                </c:pt>
                <c:pt idx="189">
                  <c:v>41229.0</c:v>
                </c:pt>
                <c:pt idx="190">
                  <c:v>41230.0</c:v>
                </c:pt>
                <c:pt idx="191">
                  <c:v>41231.0</c:v>
                </c:pt>
                <c:pt idx="192">
                  <c:v>41232.0</c:v>
                </c:pt>
                <c:pt idx="193">
                  <c:v>41233.0</c:v>
                </c:pt>
                <c:pt idx="194">
                  <c:v>41234.0</c:v>
                </c:pt>
                <c:pt idx="195">
                  <c:v>41235.0</c:v>
                </c:pt>
                <c:pt idx="196">
                  <c:v>41236.0</c:v>
                </c:pt>
                <c:pt idx="197">
                  <c:v>41237.0</c:v>
                </c:pt>
                <c:pt idx="198">
                  <c:v>41238.0</c:v>
                </c:pt>
                <c:pt idx="199">
                  <c:v>41239.0</c:v>
                </c:pt>
                <c:pt idx="200">
                  <c:v>41240.0</c:v>
                </c:pt>
                <c:pt idx="201">
                  <c:v>41241.0</c:v>
                </c:pt>
                <c:pt idx="202">
                  <c:v>41242.0</c:v>
                </c:pt>
                <c:pt idx="204">
                  <c:v>41243.0</c:v>
                </c:pt>
                <c:pt idx="205">
                  <c:v>41244.0</c:v>
                </c:pt>
                <c:pt idx="206">
                  <c:v>41245.0</c:v>
                </c:pt>
              </c:numCache>
            </c:numRef>
          </c:cat>
          <c:val>
            <c:numRef>
              <c:f>'FB page - Data'!$N$2:$N$209</c:f>
              <c:numCache>
                <c:formatCode>0</c:formatCode>
                <c:ptCount val="208"/>
                <c:pt idx="0">
                  <c:v>0.0</c:v>
                </c:pt>
                <c:pt idx="1">
                  <c:v>1746.0</c:v>
                </c:pt>
                <c:pt idx="2">
                  <c:v>2256.0</c:v>
                </c:pt>
                <c:pt idx="3">
                  <c:v>2367.0</c:v>
                </c:pt>
                <c:pt idx="4">
                  <c:v>2454.0</c:v>
                </c:pt>
                <c:pt idx="5">
                  <c:v>2567.0</c:v>
                </c:pt>
                <c:pt idx="6">
                  <c:v>2644.0</c:v>
                </c:pt>
                <c:pt idx="7">
                  <c:v>2705.0</c:v>
                </c:pt>
                <c:pt idx="8">
                  <c:v>1258.0</c:v>
                </c:pt>
                <c:pt idx="9">
                  <c:v>773.0</c:v>
                </c:pt>
                <c:pt idx="10">
                  <c:v>707.0</c:v>
                </c:pt>
                <c:pt idx="11">
                  <c:v>662.0</c:v>
                </c:pt>
                <c:pt idx="12">
                  <c:v>579.0</c:v>
                </c:pt>
                <c:pt idx="13">
                  <c:v>536.0</c:v>
                </c:pt>
                <c:pt idx="14">
                  <c:v>819.0</c:v>
                </c:pt>
                <c:pt idx="15">
                  <c:v>1471.533333333333</c:v>
                </c:pt>
                <c:pt idx="16">
                  <c:v>805.0</c:v>
                </c:pt>
                <c:pt idx="17">
                  <c:v>1506.0</c:v>
                </c:pt>
                <c:pt idx="18">
                  <c:v>1515.0</c:v>
                </c:pt>
                <c:pt idx="19">
                  <c:v>1492.0</c:v>
                </c:pt>
                <c:pt idx="20">
                  <c:v>1709.0</c:v>
                </c:pt>
                <c:pt idx="21">
                  <c:v>1892.0</c:v>
                </c:pt>
                <c:pt idx="22">
                  <c:v>1656.0</c:v>
                </c:pt>
                <c:pt idx="23">
                  <c:v>1578.0</c:v>
                </c:pt>
                <c:pt idx="24">
                  <c:v>924.0</c:v>
                </c:pt>
                <c:pt idx="25">
                  <c:v>883.0</c:v>
                </c:pt>
                <c:pt idx="26">
                  <c:v>879.0</c:v>
                </c:pt>
                <c:pt idx="27">
                  <c:v>681.0</c:v>
                </c:pt>
                <c:pt idx="28">
                  <c:v>460.0</c:v>
                </c:pt>
                <c:pt idx="29">
                  <c:v>406.0</c:v>
                </c:pt>
                <c:pt idx="30">
                  <c:v>395.0</c:v>
                </c:pt>
                <c:pt idx="31">
                  <c:v>351.0</c:v>
                </c:pt>
                <c:pt idx="32">
                  <c:v>328.0</c:v>
                </c:pt>
                <c:pt idx="33">
                  <c:v>308.0</c:v>
                </c:pt>
                <c:pt idx="34">
                  <c:v>228.0</c:v>
                </c:pt>
                <c:pt idx="35">
                  <c:v>219.0</c:v>
                </c:pt>
                <c:pt idx="36">
                  <c:v>212.0</c:v>
                </c:pt>
                <c:pt idx="37">
                  <c:v>201.0</c:v>
                </c:pt>
                <c:pt idx="38">
                  <c:v>197.0</c:v>
                </c:pt>
                <c:pt idx="39">
                  <c:v>193.0</c:v>
                </c:pt>
                <c:pt idx="40">
                  <c:v>202.0</c:v>
                </c:pt>
                <c:pt idx="41">
                  <c:v>193.0</c:v>
                </c:pt>
                <c:pt idx="42">
                  <c:v>227.0</c:v>
                </c:pt>
                <c:pt idx="43">
                  <c:v>257.0</c:v>
                </c:pt>
                <c:pt idx="44">
                  <c:v>898.0</c:v>
                </c:pt>
                <c:pt idx="45">
                  <c:v>1014.0</c:v>
                </c:pt>
                <c:pt idx="46">
                  <c:v>726.9666666666667</c:v>
                </c:pt>
                <c:pt idx="47">
                  <c:v>1008.0</c:v>
                </c:pt>
                <c:pt idx="48">
                  <c:v>1107.0</c:v>
                </c:pt>
                <c:pt idx="49">
                  <c:v>1109.0</c:v>
                </c:pt>
                <c:pt idx="50">
                  <c:v>1078.0</c:v>
                </c:pt>
                <c:pt idx="51">
                  <c:v>1047.0</c:v>
                </c:pt>
                <c:pt idx="52">
                  <c:v>417.0</c:v>
                </c:pt>
                <c:pt idx="53">
                  <c:v>273.0</c:v>
                </c:pt>
                <c:pt idx="54">
                  <c:v>262.0</c:v>
                </c:pt>
                <c:pt idx="55">
                  <c:v>143.0</c:v>
                </c:pt>
                <c:pt idx="56">
                  <c:v>302.0</c:v>
                </c:pt>
                <c:pt idx="57">
                  <c:v>342.0</c:v>
                </c:pt>
                <c:pt idx="58">
                  <c:v>385.0</c:v>
                </c:pt>
                <c:pt idx="59">
                  <c:v>410.0</c:v>
                </c:pt>
                <c:pt idx="60">
                  <c:v>577.0</c:v>
                </c:pt>
                <c:pt idx="61">
                  <c:v>732.0</c:v>
                </c:pt>
                <c:pt idx="62">
                  <c:v>742.0</c:v>
                </c:pt>
                <c:pt idx="63">
                  <c:v>624.0</c:v>
                </c:pt>
                <c:pt idx="64">
                  <c:v>602.0</c:v>
                </c:pt>
                <c:pt idx="65">
                  <c:v>622.0</c:v>
                </c:pt>
                <c:pt idx="66">
                  <c:v>818.0</c:v>
                </c:pt>
                <c:pt idx="67">
                  <c:v>1315.0</c:v>
                </c:pt>
                <c:pt idx="68">
                  <c:v>1236.0</c:v>
                </c:pt>
                <c:pt idx="69">
                  <c:v>1243.0</c:v>
                </c:pt>
                <c:pt idx="70">
                  <c:v>1220.0</c:v>
                </c:pt>
                <c:pt idx="71">
                  <c:v>2092.0</c:v>
                </c:pt>
                <c:pt idx="72">
                  <c:v>2833.0</c:v>
                </c:pt>
                <c:pt idx="73">
                  <c:v>2797.0</c:v>
                </c:pt>
                <c:pt idx="74">
                  <c:v>2245.0</c:v>
                </c:pt>
                <c:pt idx="75">
                  <c:v>2174.0</c:v>
                </c:pt>
                <c:pt idx="76">
                  <c:v>2135.0</c:v>
                </c:pt>
                <c:pt idx="77">
                  <c:v>2111.0</c:v>
                </c:pt>
                <c:pt idx="78">
                  <c:v>1096.806451612903</c:v>
                </c:pt>
                <c:pt idx="79">
                  <c:v>1345.0</c:v>
                </c:pt>
                <c:pt idx="80">
                  <c:v>417.0</c:v>
                </c:pt>
                <c:pt idx="81">
                  <c:v>324.0</c:v>
                </c:pt>
                <c:pt idx="82">
                  <c:v>308.0</c:v>
                </c:pt>
                <c:pt idx="83">
                  <c:v>296.0</c:v>
                </c:pt>
                <c:pt idx="84">
                  <c:v>288.0</c:v>
                </c:pt>
                <c:pt idx="85">
                  <c:v>273.0</c:v>
                </c:pt>
                <c:pt idx="86">
                  <c:v>190.0</c:v>
                </c:pt>
                <c:pt idx="87">
                  <c:v>191.0</c:v>
                </c:pt>
                <c:pt idx="88">
                  <c:v>177.0</c:v>
                </c:pt>
                <c:pt idx="89">
                  <c:v>176.0</c:v>
                </c:pt>
                <c:pt idx="90">
                  <c:v>169.0</c:v>
                </c:pt>
                <c:pt idx="91">
                  <c:v>512.0</c:v>
                </c:pt>
                <c:pt idx="92">
                  <c:v>559.0</c:v>
                </c:pt>
                <c:pt idx="93">
                  <c:v>554.0</c:v>
                </c:pt>
                <c:pt idx="94">
                  <c:v>569.0</c:v>
                </c:pt>
                <c:pt idx="95">
                  <c:v>534.0</c:v>
                </c:pt>
                <c:pt idx="96">
                  <c:v>576.0</c:v>
                </c:pt>
                <c:pt idx="97">
                  <c:v>590.0</c:v>
                </c:pt>
                <c:pt idx="98">
                  <c:v>259.0</c:v>
                </c:pt>
                <c:pt idx="99">
                  <c:v>193.0</c:v>
                </c:pt>
                <c:pt idx="100">
                  <c:v>200.0</c:v>
                </c:pt>
                <c:pt idx="101">
                  <c:v>179.0</c:v>
                </c:pt>
                <c:pt idx="102">
                  <c:v>266.0</c:v>
                </c:pt>
                <c:pt idx="103">
                  <c:v>242.0</c:v>
                </c:pt>
                <c:pt idx="104">
                  <c:v>231.0</c:v>
                </c:pt>
                <c:pt idx="105">
                  <c:v>285.0</c:v>
                </c:pt>
                <c:pt idx="106">
                  <c:v>745.0</c:v>
                </c:pt>
                <c:pt idx="107">
                  <c:v>3551.0</c:v>
                </c:pt>
                <c:pt idx="108">
                  <c:v>3864.0</c:v>
                </c:pt>
                <c:pt idx="109">
                  <c:v>3877.0</c:v>
                </c:pt>
                <c:pt idx="110">
                  <c:v>707.741935483871</c:v>
                </c:pt>
                <c:pt idx="111">
                  <c:v>3867.0</c:v>
                </c:pt>
                <c:pt idx="112">
                  <c:v>3876.0</c:v>
                </c:pt>
                <c:pt idx="113">
                  <c:v>3824.0</c:v>
                </c:pt>
                <c:pt idx="114">
                  <c:v>3390.0</c:v>
                </c:pt>
                <c:pt idx="115">
                  <c:v>1018.0</c:v>
                </c:pt>
                <c:pt idx="116">
                  <c:v>594.0</c:v>
                </c:pt>
                <c:pt idx="117">
                  <c:v>2666.0</c:v>
                </c:pt>
                <c:pt idx="118">
                  <c:v>3107.0</c:v>
                </c:pt>
                <c:pt idx="119">
                  <c:v>3125.0</c:v>
                </c:pt>
                <c:pt idx="120">
                  <c:v>3140.0</c:v>
                </c:pt>
                <c:pt idx="121">
                  <c:v>3431.0</c:v>
                </c:pt>
                <c:pt idx="122">
                  <c:v>3309.0</c:v>
                </c:pt>
                <c:pt idx="123">
                  <c:v>3362.0</c:v>
                </c:pt>
                <c:pt idx="124">
                  <c:v>1407.0</c:v>
                </c:pt>
                <c:pt idx="125">
                  <c:v>1519.0</c:v>
                </c:pt>
                <c:pt idx="126">
                  <c:v>1560.0</c:v>
                </c:pt>
                <c:pt idx="127">
                  <c:v>1544.0</c:v>
                </c:pt>
                <c:pt idx="128">
                  <c:v>1744.0</c:v>
                </c:pt>
                <c:pt idx="129">
                  <c:v>1664.0</c:v>
                </c:pt>
                <c:pt idx="130">
                  <c:v>1867.0</c:v>
                </c:pt>
                <c:pt idx="131">
                  <c:v>2151.0</c:v>
                </c:pt>
                <c:pt idx="132">
                  <c:v>1705.0</c:v>
                </c:pt>
                <c:pt idx="133">
                  <c:v>1552.0</c:v>
                </c:pt>
                <c:pt idx="134">
                  <c:v>1532.0</c:v>
                </c:pt>
                <c:pt idx="135">
                  <c:v>1063.0</c:v>
                </c:pt>
                <c:pt idx="136">
                  <c:v>1019.0</c:v>
                </c:pt>
                <c:pt idx="137">
                  <c:v>714.0</c:v>
                </c:pt>
                <c:pt idx="138">
                  <c:v>744.0</c:v>
                </c:pt>
                <c:pt idx="139">
                  <c:v>978.0</c:v>
                </c:pt>
                <c:pt idx="140">
                  <c:v>989.0</c:v>
                </c:pt>
                <c:pt idx="141">
                  <c:v>2082.033333333333</c:v>
                </c:pt>
                <c:pt idx="142">
                  <c:v>971.0</c:v>
                </c:pt>
                <c:pt idx="143">
                  <c:v>959.0</c:v>
                </c:pt>
                <c:pt idx="144">
                  <c:v>966.0</c:v>
                </c:pt>
                <c:pt idx="145">
                  <c:v>1426.0</c:v>
                </c:pt>
                <c:pt idx="146">
                  <c:v>1172.0</c:v>
                </c:pt>
                <c:pt idx="147">
                  <c:v>796.0</c:v>
                </c:pt>
                <c:pt idx="148">
                  <c:v>769.0</c:v>
                </c:pt>
                <c:pt idx="149">
                  <c:v>766.0</c:v>
                </c:pt>
                <c:pt idx="150">
                  <c:v>764.0</c:v>
                </c:pt>
                <c:pt idx="151">
                  <c:v>948.0</c:v>
                </c:pt>
                <c:pt idx="152">
                  <c:v>623.0</c:v>
                </c:pt>
                <c:pt idx="153">
                  <c:v>514.0</c:v>
                </c:pt>
                <c:pt idx="154">
                  <c:v>981.0</c:v>
                </c:pt>
                <c:pt idx="155">
                  <c:v>1749.0</c:v>
                </c:pt>
                <c:pt idx="156">
                  <c:v>2485.0</c:v>
                </c:pt>
                <c:pt idx="157">
                  <c:v>3378.0</c:v>
                </c:pt>
                <c:pt idx="158">
                  <c:v>4076.0</c:v>
                </c:pt>
                <c:pt idx="159">
                  <c:v>4601.0</c:v>
                </c:pt>
                <c:pt idx="160">
                  <c:v>4962.0</c:v>
                </c:pt>
                <c:pt idx="161">
                  <c:v>4983.0</c:v>
                </c:pt>
                <c:pt idx="162">
                  <c:v>4703.0</c:v>
                </c:pt>
                <c:pt idx="163">
                  <c:v>4714.0</c:v>
                </c:pt>
                <c:pt idx="164">
                  <c:v>4640.0</c:v>
                </c:pt>
                <c:pt idx="165">
                  <c:v>4226.0</c:v>
                </c:pt>
                <c:pt idx="166">
                  <c:v>4064.0</c:v>
                </c:pt>
                <c:pt idx="167">
                  <c:v>4411.0</c:v>
                </c:pt>
                <c:pt idx="168">
                  <c:v>4546.0</c:v>
                </c:pt>
                <c:pt idx="169">
                  <c:v>4544.0</c:v>
                </c:pt>
                <c:pt idx="170">
                  <c:v>4194.0</c:v>
                </c:pt>
                <c:pt idx="171">
                  <c:v>3948.0</c:v>
                </c:pt>
                <c:pt idx="172">
                  <c:v>4115.0</c:v>
                </c:pt>
                <c:pt idx="173">
                  <c:v>2774.0</c:v>
                </c:pt>
                <c:pt idx="174">
                  <c:v>4597.0</c:v>
                </c:pt>
                <c:pt idx="175">
                  <c:v>4913.0</c:v>
                </c:pt>
                <c:pt idx="176">
                  <c:v>5493.0</c:v>
                </c:pt>
                <c:pt idx="177">
                  <c:v>5955.0</c:v>
                </c:pt>
                <c:pt idx="178">
                  <c:v>6551.0</c:v>
                </c:pt>
                <c:pt idx="179">
                  <c:v>6625.0</c:v>
                </c:pt>
                <c:pt idx="180">
                  <c:v>6663.0</c:v>
                </c:pt>
                <c:pt idx="181">
                  <c:v>6484.0</c:v>
                </c:pt>
                <c:pt idx="182">
                  <c:v>5859.0</c:v>
                </c:pt>
                <c:pt idx="183">
                  <c:v>4782.0</c:v>
                </c:pt>
                <c:pt idx="184">
                  <c:v>3927.0</c:v>
                </c:pt>
                <c:pt idx="185">
                  <c:v>2911.0</c:v>
                </c:pt>
                <c:pt idx="186">
                  <c:v>2254.0</c:v>
                </c:pt>
                <c:pt idx="187">
                  <c:v>1530.0</c:v>
                </c:pt>
                <c:pt idx="188">
                  <c:v>920.0</c:v>
                </c:pt>
                <c:pt idx="189">
                  <c:v>545.0</c:v>
                </c:pt>
                <c:pt idx="190">
                  <c:v>1509.0</c:v>
                </c:pt>
                <c:pt idx="191">
                  <c:v>2462.0</c:v>
                </c:pt>
                <c:pt idx="192">
                  <c:v>3424.0</c:v>
                </c:pt>
                <c:pt idx="193">
                  <c:v>4212.0</c:v>
                </c:pt>
                <c:pt idx="194">
                  <c:v>5113.0</c:v>
                </c:pt>
                <c:pt idx="195">
                  <c:v>5888.0</c:v>
                </c:pt>
                <c:pt idx="196">
                  <c:v>6504.0</c:v>
                </c:pt>
                <c:pt idx="197">
                  <c:v>6365.0</c:v>
                </c:pt>
                <c:pt idx="198">
                  <c:v>6441.0</c:v>
                </c:pt>
                <c:pt idx="199">
                  <c:v>6794.0</c:v>
                </c:pt>
                <c:pt idx="200">
                  <c:v>7065.0</c:v>
                </c:pt>
                <c:pt idx="201">
                  <c:v>7211.0</c:v>
                </c:pt>
                <c:pt idx="202">
                  <c:v>7518.0</c:v>
                </c:pt>
                <c:pt idx="203">
                  <c:v>7523.0</c:v>
                </c:pt>
                <c:pt idx="204">
                  <c:v>4934.6</c:v>
                </c:pt>
                <c:pt idx="205">
                  <c:v>7805.0</c:v>
                </c:pt>
                <c:pt idx="206">
                  <c:v>8110.0</c:v>
                </c:pt>
                <c:pt idx="207">
                  <c:v>7618.0</c:v>
                </c:pt>
              </c:numCache>
            </c:numRef>
          </c:val>
        </c:ser>
        <c:marker val="1"/>
        <c:axId val="890132776"/>
        <c:axId val="868773640"/>
      </c:lineChart>
      <c:dateAx>
        <c:axId val="890132776"/>
        <c:scaling>
          <c:orientation val="minMax"/>
        </c:scaling>
        <c:axPos val="b"/>
        <c:numFmt formatCode="m/d/yy" sourceLinked="1"/>
        <c:tickLblPos val="nextTo"/>
        <c:crossAx val="868773640"/>
        <c:crosses val="autoZero"/>
        <c:auto val="1"/>
        <c:lblOffset val="100"/>
      </c:dateAx>
      <c:valAx>
        <c:axId val="868773640"/>
        <c:scaling>
          <c:orientation val="minMax"/>
        </c:scaling>
        <c:axPos val="l"/>
        <c:majorGridlines/>
        <c:numFmt formatCode="0" sourceLinked="1"/>
        <c:tickLblPos val="nextTo"/>
        <c:crossAx val="890132776"/>
        <c:crosses val="autoZero"/>
        <c:crossBetween val="between"/>
      </c:valAx>
    </c:plotArea>
    <c:legend>
      <c:legendPos val="r"/>
      <c:layout/>
    </c:legend>
    <c:plotVisOnly val="1"/>
  </c:chart>
  <c:printSettings>
    <c:headerFooter/>
    <c:pageMargins b="1.0" l="0.75" r="0.75" t="1.0"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1"/>
  <c:lang val="en-US"/>
  <c:style val="5"/>
  <c:chart>
    <c:title>
      <c:tx>
        <c:rich>
          <a:bodyPr/>
          <a:lstStyle/>
          <a:p>
            <a:pPr>
              <a:defRPr/>
            </a:pPr>
            <a:r>
              <a:rPr lang="en-US"/>
              <a:t>Facebook Likes</a:t>
            </a:r>
          </a:p>
        </c:rich>
      </c:tx>
      <c:layout/>
    </c:title>
    <c:plotArea>
      <c:layout/>
      <c:lineChart>
        <c:grouping val="standard"/>
        <c:ser>
          <c:idx val="0"/>
          <c:order val="0"/>
          <c:tx>
            <c:v>Likes</c:v>
          </c:tx>
          <c:marker>
            <c:symbol val="none"/>
          </c:marker>
          <c:cat>
            <c:numRef>
              <c:f>'FB page - Data'!$A$2:$A$209</c:f>
              <c:numCache>
                <c:formatCode>m/d/yy</c:formatCode>
                <c:ptCount val="208"/>
                <c:pt idx="0">
                  <c:v>41045.0</c:v>
                </c:pt>
                <c:pt idx="1">
                  <c:v>41046.0</c:v>
                </c:pt>
                <c:pt idx="2">
                  <c:v>41047.0</c:v>
                </c:pt>
                <c:pt idx="3">
                  <c:v>41048.0</c:v>
                </c:pt>
                <c:pt idx="4">
                  <c:v>41049.0</c:v>
                </c:pt>
                <c:pt idx="5">
                  <c:v>41050.0</c:v>
                </c:pt>
                <c:pt idx="6">
                  <c:v>41051.0</c:v>
                </c:pt>
                <c:pt idx="7">
                  <c:v>41052.0</c:v>
                </c:pt>
                <c:pt idx="8">
                  <c:v>41053.0</c:v>
                </c:pt>
                <c:pt idx="9">
                  <c:v>41054.0</c:v>
                </c:pt>
                <c:pt idx="10">
                  <c:v>41055.0</c:v>
                </c:pt>
                <c:pt idx="11">
                  <c:v>41056.0</c:v>
                </c:pt>
                <c:pt idx="12">
                  <c:v>41057.0</c:v>
                </c:pt>
                <c:pt idx="13">
                  <c:v>41058.0</c:v>
                </c:pt>
                <c:pt idx="14">
                  <c:v>41059.0</c:v>
                </c:pt>
                <c:pt idx="16">
                  <c:v>41060.0</c:v>
                </c:pt>
                <c:pt idx="17">
                  <c:v>41061.0</c:v>
                </c:pt>
                <c:pt idx="18">
                  <c:v>41062.0</c:v>
                </c:pt>
                <c:pt idx="19">
                  <c:v>41063.0</c:v>
                </c:pt>
                <c:pt idx="20">
                  <c:v>41064.0</c:v>
                </c:pt>
                <c:pt idx="21">
                  <c:v>41065.0</c:v>
                </c:pt>
                <c:pt idx="22">
                  <c:v>41066.0</c:v>
                </c:pt>
                <c:pt idx="23">
                  <c:v>41067.0</c:v>
                </c:pt>
                <c:pt idx="24">
                  <c:v>41068.0</c:v>
                </c:pt>
                <c:pt idx="25">
                  <c:v>41069.0</c:v>
                </c:pt>
                <c:pt idx="26">
                  <c:v>41070.0</c:v>
                </c:pt>
                <c:pt idx="27">
                  <c:v>41071.0</c:v>
                </c:pt>
                <c:pt idx="28">
                  <c:v>41072.0</c:v>
                </c:pt>
                <c:pt idx="29">
                  <c:v>41073.0</c:v>
                </c:pt>
                <c:pt idx="30">
                  <c:v>41074.0</c:v>
                </c:pt>
                <c:pt idx="31">
                  <c:v>41075.0</c:v>
                </c:pt>
                <c:pt idx="32">
                  <c:v>41076.0</c:v>
                </c:pt>
                <c:pt idx="33">
                  <c:v>41077.0</c:v>
                </c:pt>
                <c:pt idx="34">
                  <c:v>41078.0</c:v>
                </c:pt>
                <c:pt idx="35">
                  <c:v>41079.0</c:v>
                </c:pt>
                <c:pt idx="36">
                  <c:v>41080.0</c:v>
                </c:pt>
                <c:pt idx="37">
                  <c:v>41081.0</c:v>
                </c:pt>
                <c:pt idx="38">
                  <c:v>41082.0</c:v>
                </c:pt>
                <c:pt idx="39">
                  <c:v>41083.0</c:v>
                </c:pt>
                <c:pt idx="40">
                  <c:v>41084.0</c:v>
                </c:pt>
                <c:pt idx="41">
                  <c:v>41085.0</c:v>
                </c:pt>
                <c:pt idx="42">
                  <c:v>41086.0</c:v>
                </c:pt>
                <c:pt idx="43">
                  <c:v>41087.0</c:v>
                </c:pt>
                <c:pt idx="44">
                  <c:v>41088.0</c:v>
                </c:pt>
                <c:pt idx="45">
                  <c:v>41089.0</c:v>
                </c:pt>
                <c:pt idx="47">
                  <c:v>41090.0</c:v>
                </c:pt>
                <c:pt idx="48">
                  <c:v>41091.0</c:v>
                </c:pt>
                <c:pt idx="49">
                  <c:v>41092.0</c:v>
                </c:pt>
                <c:pt idx="50">
                  <c:v>41093.0</c:v>
                </c:pt>
                <c:pt idx="51">
                  <c:v>41094.0</c:v>
                </c:pt>
                <c:pt idx="52">
                  <c:v>41095.0</c:v>
                </c:pt>
                <c:pt idx="53">
                  <c:v>41096.0</c:v>
                </c:pt>
                <c:pt idx="54">
                  <c:v>41097.0</c:v>
                </c:pt>
                <c:pt idx="55">
                  <c:v>41098.0</c:v>
                </c:pt>
                <c:pt idx="56">
                  <c:v>41099.0</c:v>
                </c:pt>
                <c:pt idx="57">
                  <c:v>41100.0</c:v>
                </c:pt>
                <c:pt idx="58">
                  <c:v>41101.0</c:v>
                </c:pt>
                <c:pt idx="59">
                  <c:v>41102.0</c:v>
                </c:pt>
                <c:pt idx="60">
                  <c:v>41103.0</c:v>
                </c:pt>
                <c:pt idx="61">
                  <c:v>41104.0</c:v>
                </c:pt>
                <c:pt idx="62">
                  <c:v>41105.0</c:v>
                </c:pt>
                <c:pt idx="63">
                  <c:v>41106.0</c:v>
                </c:pt>
                <c:pt idx="64">
                  <c:v>41107.0</c:v>
                </c:pt>
                <c:pt idx="65">
                  <c:v>41108.0</c:v>
                </c:pt>
                <c:pt idx="66">
                  <c:v>41109.0</c:v>
                </c:pt>
                <c:pt idx="67">
                  <c:v>41110.0</c:v>
                </c:pt>
                <c:pt idx="68">
                  <c:v>41111.0</c:v>
                </c:pt>
                <c:pt idx="69">
                  <c:v>41112.0</c:v>
                </c:pt>
                <c:pt idx="70">
                  <c:v>41113.0</c:v>
                </c:pt>
                <c:pt idx="71">
                  <c:v>41114.0</c:v>
                </c:pt>
                <c:pt idx="72">
                  <c:v>41115.0</c:v>
                </c:pt>
                <c:pt idx="73">
                  <c:v>41116.0</c:v>
                </c:pt>
                <c:pt idx="74">
                  <c:v>41117.0</c:v>
                </c:pt>
                <c:pt idx="75">
                  <c:v>41118.0</c:v>
                </c:pt>
                <c:pt idx="76">
                  <c:v>41119.0</c:v>
                </c:pt>
                <c:pt idx="77">
                  <c:v>41120.0</c:v>
                </c:pt>
                <c:pt idx="79">
                  <c:v>41121.0</c:v>
                </c:pt>
                <c:pt idx="80">
                  <c:v>41122.0</c:v>
                </c:pt>
                <c:pt idx="81">
                  <c:v>41123.0</c:v>
                </c:pt>
                <c:pt idx="82">
                  <c:v>41124.0</c:v>
                </c:pt>
                <c:pt idx="83">
                  <c:v>41125.0</c:v>
                </c:pt>
                <c:pt idx="84">
                  <c:v>41126.0</c:v>
                </c:pt>
                <c:pt idx="85">
                  <c:v>41127.0</c:v>
                </c:pt>
                <c:pt idx="86">
                  <c:v>41128.0</c:v>
                </c:pt>
                <c:pt idx="87">
                  <c:v>41129.0</c:v>
                </c:pt>
                <c:pt idx="88">
                  <c:v>41130.0</c:v>
                </c:pt>
                <c:pt idx="89">
                  <c:v>41131.0</c:v>
                </c:pt>
                <c:pt idx="90">
                  <c:v>41132.0</c:v>
                </c:pt>
                <c:pt idx="91">
                  <c:v>41133.0</c:v>
                </c:pt>
                <c:pt idx="92">
                  <c:v>41134.0</c:v>
                </c:pt>
                <c:pt idx="93">
                  <c:v>41135.0</c:v>
                </c:pt>
                <c:pt idx="94">
                  <c:v>41136.0</c:v>
                </c:pt>
                <c:pt idx="95">
                  <c:v>41137.0</c:v>
                </c:pt>
                <c:pt idx="96">
                  <c:v>41138.0</c:v>
                </c:pt>
                <c:pt idx="97">
                  <c:v>41139.0</c:v>
                </c:pt>
                <c:pt idx="98">
                  <c:v>41140.0</c:v>
                </c:pt>
                <c:pt idx="99">
                  <c:v>41141.0</c:v>
                </c:pt>
                <c:pt idx="100">
                  <c:v>41142.0</c:v>
                </c:pt>
                <c:pt idx="101">
                  <c:v>41143.0</c:v>
                </c:pt>
                <c:pt idx="102">
                  <c:v>41144.0</c:v>
                </c:pt>
                <c:pt idx="103">
                  <c:v>41145.0</c:v>
                </c:pt>
                <c:pt idx="104">
                  <c:v>41146.0</c:v>
                </c:pt>
                <c:pt idx="105">
                  <c:v>41147.0</c:v>
                </c:pt>
                <c:pt idx="106">
                  <c:v>41148.0</c:v>
                </c:pt>
                <c:pt idx="107">
                  <c:v>41149.0</c:v>
                </c:pt>
                <c:pt idx="108">
                  <c:v>41150.0</c:v>
                </c:pt>
                <c:pt idx="109">
                  <c:v>41151.0</c:v>
                </c:pt>
                <c:pt idx="111">
                  <c:v>41152.0</c:v>
                </c:pt>
                <c:pt idx="112">
                  <c:v>41153.0</c:v>
                </c:pt>
                <c:pt idx="113">
                  <c:v>41154.0</c:v>
                </c:pt>
                <c:pt idx="114">
                  <c:v>41155.0</c:v>
                </c:pt>
                <c:pt idx="115">
                  <c:v>41156.0</c:v>
                </c:pt>
                <c:pt idx="116">
                  <c:v>41157.0</c:v>
                </c:pt>
                <c:pt idx="117">
                  <c:v>41158.0</c:v>
                </c:pt>
                <c:pt idx="118">
                  <c:v>41159.0</c:v>
                </c:pt>
                <c:pt idx="119">
                  <c:v>41160.0</c:v>
                </c:pt>
                <c:pt idx="120">
                  <c:v>41161.0</c:v>
                </c:pt>
                <c:pt idx="121">
                  <c:v>41162.0</c:v>
                </c:pt>
                <c:pt idx="122">
                  <c:v>41163.0</c:v>
                </c:pt>
                <c:pt idx="123">
                  <c:v>41164.0</c:v>
                </c:pt>
                <c:pt idx="124">
                  <c:v>41165.0</c:v>
                </c:pt>
                <c:pt idx="125">
                  <c:v>41166.0</c:v>
                </c:pt>
                <c:pt idx="126">
                  <c:v>41167.0</c:v>
                </c:pt>
                <c:pt idx="127">
                  <c:v>41168.0</c:v>
                </c:pt>
                <c:pt idx="128">
                  <c:v>41169.0</c:v>
                </c:pt>
                <c:pt idx="129">
                  <c:v>41170.0</c:v>
                </c:pt>
                <c:pt idx="130">
                  <c:v>41171.0</c:v>
                </c:pt>
                <c:pt idx="131">
                  <c:v>41172.0</c:v>
                </c:pt>
                <c:pt idx="132">
                  <c:v>41173.0</c:v>
                </c:pt>
                <c:pt idx="133">
                  <c:v>41174.0</c:v>
                </c:pt>
                <c:pt idx="134">
                  <c:v>41175.0</c:v>
                </c:pt>
                <c:pt idx="135">
                  <c:v>41176.0</c:v>
                </c:pt>
                <c:pt idx="136">
                  <c:v>41177.0</c:v>
                </c:pt>
                <c:pt idx="137">
                  <c:v>41178.0</c:v>
                </c:pt>
                <c:pt idx="138">
                  <c:v>41179.0</c:v>
                </c:pt>
                <c:pt idx="139">
                  <c:v>41180.0</c:v>
                </c:pt>
                <c:pt idx="140">
                  <c:v>41181.0</c:v>
                </c:pt>
                <c:pt idx="142">
                  <c:v>41182.0</c:v>
                </c:pt>
                <c:pt idx="143">
                  <c:v>41183.0</c:v>
                </c:pt>
                <c:pt idx="144">
                  <c:v>41184.0</c:v>
                </c:pt>
                <c:pt idx="145">
                  <c:v>41185.0</c:v>
                </c:pt>
                <c:pt idx="146">
                  <c:v>41186.0</c:v>
                </c:pt>
                <c:pt idx="147">
                  <c:v>41187.0</c:v>
                </c:pt>
                <c:pt idx="148">
                  <c:v>41188.0</c:v>
                </c:pt>
                <c:pt idx="149">
                  <c:v>41189.0</c:v>
                </c:pt>
                <c:pt idx="150">
                  <c:v>41190.0</c:v>
                </c:pt>
                <c:pt idx="151">
                  <c:v>41191.0</c:v>
                </c:pt>
                <c:pt idx="152">
                  <c:v>41192.0</c:v>
                </c:pt>
                <c:pt idx="153">
                  <c:v>41193.0</c:v>
                </c:pt>
                <c:pt idx="154">
                  <c:v>41194.0</c:v>
                </c:pt>
                <c:pt idx="155">
                  <c:v>41195.0</c:v>
                </c:pt>
                <c:pt idx="156">
                  <c:v>41196.0</c:v>
                </c:pt>
                <c:pt idx="157">
                  <c:v>41197.0</c:v>
                </c:pt>
                <c:pt idx="158">
                  <c:v>41198.0</c:v>
                </c:pt>
                <c:pt idx="159">
                  <c:v>41199.0</c:v>
                </c:pt>
                <c:pt idx="160">
                  <c:v>41200.0</c:v>
                </c:pt>
                <c:pt idx="161">
                  <c:v>41201.0</c:v>
                </c:pt>
                <c:pt idx="162">
                  <c:v>41202.0</c:v>
                </c:pt>
                <c:pt idx="163">
                  <c:v>41203.0</c:v>
                </c:pt>
                <c:pt idx="164">
                  <c:v>41204.0</c:v>
                </c:pt>
                <c:pt idx="165">
                  <c:v>41205.0</c:v>
                </c:pt>
                <c:pt idx="166">
                  <c:v>41206.0</c:v>
                </c:pt>
                <c:pt idx="167">
                  <c:v>41207.0</c:v>
                </c:pt>
                <c:pt idx="168">
                  <c:v>41208.0</c:v>
                </c:pt>
                <c:pt idx="169">
                  <c:v>41209.0</c:v>
                </c:pt>
                <c:pt idx="170">
                  <c:v>41210.0</c:v>
                </c:pt>
                <c:pt idx="171">
                  <c:v>41211.0</c:v>
                </c:pt>
                <c:pt idx="172">
                  <c:v>41212.0</c:v>
                </c:pt>
                <c:pt idx="174">
                  <c:v>41213.0</c:v>
                </c:pt>
                <c:pt idx="175">
                  <c:v>41214.0</c:v>
                </c:pt>
                <c:pt idx="176">
                  <c:v>41215.0</c:v>
                </c:pt>
                <c:pt idx="177">
                  <c:v>41216.0</c:v>
                </c:pt>
                <c:pt idx="178">
                  <c:v>41217.0</c:v>
                </c:pt>
                <c:pt idx="179">
                  <c:v>41218.0</c:v>
                </c:pt>
                <c:pt idx="180">
                  <c:v>41219.0</c:v>
                </c:pt>
                <c:pt idx="181">
                  <c:v>41220.0</c:v>
                </c:pt>
                <c:pt idx="182">
                  <c:v>41221.0</c:v>
                </c:pt>
                <c:pt idx="183">
                  <c:v>41222.0</c:v>
                </c:pt>
                <c:pt idx="184">
                  <c:v>41223.0</c:v>
                </c:pt>
                <c:pt idx="185">
                  <c:v>41224.0</c:v>
                </c:pt>
                <c:pt idx="186">
                  <c:v>41225.0</c:v>
                </c:pt>
                <c:pt idx="187">
                  <c:v>41226.0</c:v>
                </c:pt>
                <c:pt idx="188">
                  <c:v>41227.0</c:v>
                </c:pt>
                <c:pt idx="189">
                  <c:v>41228.0</c:v>
                </c:pt>
                <c:pt idx="190">
                  <c:v>41229.0</c:v>
                </c:pt>
                <c:pt idx="191">
                  <c:v>41230.0</c:v>
                </c:pt>
                <c:pt idx="192">
                  <c:v>41231.0</c:v>
                </c:pt>
                <c:pt idx="193">
                  <c:v>41232.0</c:v>
                </c:pt>
                <c:pt idx="194">
                  <c:v>41233.0</c:v>
                </c:pt>
                <c:pt idx="195">
                  <c:v>41234.0</c:v>
                </c:pt>
                <c:pt idx="196">
                  <c:v>41235.0</c:v>
                </c:pt>
                <c:pt idx="197">
                  <c:v>41236.0</c:v>
                </c:pt>
                <c:pt idx="198">
                  <c:v>41237.0</c:v>
                </c:pt>
                <c:pt idx="199">
                  <c:v>41238.0</c:v>
                </c:pt>
                <c:pt idx="200">
                  <c:v>41239.0</c:v>
                </c:pt>
                <c:pt idx="201">
                  <c:v>41240.0</c:v>
                </c:pt>
                <c:pt idx="202">
                  <c:v>41241.0</c:v>
                </c:pt>
                <c:pt idx="203">
                  <c:v>41242.0</c:v>
                </c:pt>
                <c:pt idx="205">
                  <c:v>41243.0</c:v>
                </c:pt>
                <c:pt idx="206">
                  <c:v>41244.0</c:v>
                </c:pt>
                <c:pt idx="207">
                  <c:v>41245.0</c:v>
                </c:pt>
              </c:numCache>
            </c:numRef>
          </c:cat>
          <c:val>
            <c:numRef>
              <c:f>'FB page - Data'!$H$2:$H$209</c:f>
              <c:numCache>
                <c:formatCode>0</c:formatCode>
                <c:ptCount val="208"/>
                <c:pt idx="0">
                  <c:v>0.0</c:v>
                </c:pt>
                <c:pt idx="1">
                  <c:v>0.0</c:v>
                </c:pt>
                <c:pt idx="2">
                  <c:v>76.0</c:v>
                </c:pt>
                <c:pt idx="3">
                  <c:v>78.0</c:v>
                </c:pt>
                <c:pt idx="4">
                  <c:v>79.0</c:v>
                </c:pt>
                <c:pt idx="5">
                  <c:v>79.0</c:v>
                </c:pt>
                <c:pt idx="6">
                  <c:v>81.0</c:v>
                </c:pt>
                <c:pt idx="7">
                  <c:v>82.0</c:v>
                </c:pt>
                <c:pt idx="8">
                  <c:v>83.0</c:v>
                </c:pt>
                <c:pt idx="9">
                  <c:v>84.0</c:v>
                </c:pt>
                <c:pt idx="10">
                  <c:v>84.0</c:v>
                </c:pt>
                <c:pt idx="11">
                  <c:v>84.0</c:v>
                </c:pt>
                <c:pt idx="12">
                  <c:v>84.0</c:v>
                </c:pt>
                <c:pt idx="13">
                  <c:v>84.0</c:v>
                </c:pt>
                <c:pt idx="14">
                  <c:v>87.0</c:v>
                </c:pt>
                <c:pt idx="16">
                  <c:v>89.0</c:v>
                </c:pt>
                <c:pt idx="17">
                  <c:v>97.0</c:v>
                </c:pt>
                <c:pt idx="18">
                  <c:v>98.0</c:v>
                </c:pt>
                <c:pt idx="19">
                  <c:v>98.0</c:v>
                </c:pt>
                <c:pt idx="20">
                  <c:v>103.0</c:v>
                </c:pt>
                <c:pt idx="21">
                  <c:v>104.0</c:v>
                </c:pt>
                <c:pt idx="22">
                  <c:v>105.0</c:v>
                </c:pt>
                <c:pt idx="23">
                  <c:v>105.0</c:v>
                </c:pt>
                <c:pt idx="24">
                  <c:v>105.0</c:v>
                </c:pt>
                <c:pt idx="25">
                  <c:v>105.0</c:v>
                </c:pt>
                <c:pt idx="26">
                  <c:v>105.0</c:v>
                </c:pt>
                <c:pt idx="27">
                  <c:v>106.0</c:v>
                </c:pt>
                <c:pt idx="28">
                  <c:v>106.0</c:v>
                </c:pt>
                <c:pt idx="29">
                  <c:v>106.0</c:v>
                </c:pt>
                <c:pt idx="30">
                  <c:v>106.0</c:v>
                </c:pt>
                <c:pt idx="31">
                  <c:v>107.0</c:v>
                </c:pt>
                <c:pt idx="32">
                  <c:v>107.0</c:v>
                </c:pt>
                <c:pt idx="33">
                  <c:v>107.0</c:v>
                </c:pt>
                <c:pt idx="34">
                  <c:v>107.0</c:v>
                </c:pt>
                <c:pt idx="35">
                  <c:v>108.0</c:v>
                </c:pt>
                <c:pt idx="36">
                  <c:v>109.0</c:v>
                </c:pt>
                <c:pt idx="37">
                  <c:v>109.0</c:v>
                </c:pt>
                <c:pt idx="38">
                  <c:v>110.0</c:v>
                </c:pt>
                <c:pt idx="39">
                  <c:v>110.0</c:v>
                </c:pt>
                <c:pt idx="40">
                  <c:v>110.0</c:v>
                </c:pt>
                <c:pt idx="41">
                  <c:v>110.0</c:v>
                </c:pt>
                <c:pt idx="42">
                  <c:v>111.0</c:v>
                </c:pt>
                <c:pt idx="43">
                  <c:v>112.0</c:v>
                </c:pt>
                <c:pt idx="44">
                  <c:v>112.0</c:v>
                </c:pt>
                <c:pt idx="45">
                  <c:v>115.0</c:v>
                </c:pt>
                <c:pt idx="47">
                  <c:v>115.0</c:v>
                </c:pt>
                <c:pt idx="48">
                  <c:v>115.0</c:v>
                </c:pt>
                <c:pt idx="49">
                  <c:v>115.0</c:v>
                </c:pt>
                <c:pt idx="50">
                  <c:v>115.0</c:v>
                </c:pt>
                <c:pt idx="51">
                  <c:v>115.0</c:v>
                </c:pt>
                <c:pt idx="52">
                  <c:v>115.0</c:v>
                </c:pt>
                <c:pt idx="53">
                  <c:v>115.0</c:v>
                </c:pt>
                <c:pt idx="54">
                  <c:v>115.0</c:v>
                </c:pt>
                <c:pt idx="55">
                  <c:v>115.0</c:v>
                </c:pt>
                <c:pt idx="56">
                  <c:v>117.0</c:v>
                </c:pt>
                <c:pt idx="57">
                  <c:v>117.0</c:v>
                </c:pt>
                <c:pt idx="58">
                  <c:v>118.0</c:v>
                </c:pt>
                <c:pt idx="59">
                  <c:v>120.0</c:v>
                </c:pt>
                <c:pt idx="60">
                  <c:v>122.0</c:v>
                </c:pt>
                <c:pt idx="61">
                  <c:v>122.0</c:v>
                </c:pt>
                <c:pt idx="62">
                  <c:v>123.0</c:v>
                </c:pt>
                <c:pt idx="63">
                  <c:v>125.0</c:v>
                </c:pt>
                <c:pt idx="64">
                  <c:v>126.0</c:v>
                </c:pt>
                <c:pt idx="65">
                  <c:v>128.0</c:v>
                </c:pt>
                <c:pt idx="66">
                  <c:v>131.0</c:v>
                </c:pt>
                <c:pt idx="67">
                  <c:v>134.0</c:v>
                </c:pt>
                <c:pt idx="68">
                  <c:v>134.0</c:v>
                </c:pt>
                <c:pt idx="69">
                  <c:v>134.0</c:v>
                </c:pt>
                <c:pt idx="70">
                  <c:v>134.0</c:v>
                </c:pt>
                <c:pt idx="71">
                  <c:v>135.0</c:v>
                </c:pt>
                <c:pt idx="72">
                  <c:v>138.0</c:v>
                </c:pt>
                <c:pt idx="73">
                  <c:v>140.0</c:v>
                </c:pt>
                <c:pt idx="74">
                  <c:v>140.0</c:v>
                </c:pt>
                <c:pt idx="75">
                  <c:v>140.0</c:v>
                </c:pt>
                <c:pt idx="76">
                  <c:v>140.0</c:v>
                </c:pt>
                <c:pt idx="77">
                  <c:v>140.0</c:v>
                </c:pt>
                <c:pt idx="79">
                  <c:v>139.0</c:v>
                </c:pt>
                <c:pt idx="80">
                  <c:v>139.0</c:v>
                </c:pt>
                <c:pt idx="81">
                  <c:v>139.0</c:v>
                </c:pt>
                <c:pt idx="82">
                  <c:v>139.0</c:v>
                </c:pt>
                <c:pt idx="83">
                  <c:v>139.0</c:v>
                </c:pt>
                <c:pt idx="84">
                  <c:v>139.0</c:v>
                </c:pt>
                <c:pt idx="85">
                  <c:v>139.0</c:v>
                </c:pt>
                <c:pt idx="86">
                  <c:v>139.0</c:v>
                </c:pt>
                <c:pt idx="87">
                  <c:v>139.0</c:v>
                </c:pt>
                <c:pt idx="88">
                  <c:v>140.0</c:v>
                </c:pt>
                <c:pt idx="89">
                  <c:v>140.0</c:v>
                </c:pt>
                <c:pt idx="90">
                  <c:v>140.0</c:v>
                </c:pt>
                <c:pt idx="91">
                  <c:v>140.0</c:v>
                </c:pt>
                <c:pt idx="92">
                  <c:v>140.0</c:v>
                </c:pt>
                <c:pt idx="93">
                  <c:v>140.0</c:v>
                </c:pt>
                <c:pt idx="94">
                  <c:v>140.0</c:v>
                </c:pt>
                <c:pt idx="95">
                  <c:v>140.0</c:v>
                </c:pt>
                <c:pt idx="96">
                  <c:v>142.0</c:v>
                </c:pt>
                <c:pt idx="97">
                  <c:v>142.0</c:v>
                </c:pt>
                <c:pt idx="98">
                  <c:v>142.0</c:v>
                </c:pt>
                <c:pt idx="99">
                  <c:v>142.0</c:v>
                </c:pt>
                <c:pt idx="100">
                  <c:v>143.0</c:v>
                </c:pt>
                <c:pt idx="101">
                  <c:v>145.0</c:v>
                </c:pt>
                <c:pt idx="102">
                  <c:v>147.0</c:v>
                </c:pt>
                <c:pt idx="103">
                  <c:v>148.0</c:v>
                </c:pt>
                <c:pt idx="104">
                  <c:v>149.0</c:v>
                </c:pt>
                <c:pt idx="105">
                  <c:v>148.0</c:v>
                </c:pt>
                <c:pt idx="106">
                  <c:v>151.0</c:v>
                </c:pt>
                <c:pt idx="107">
                  <c:v>159.0</c:v>
                </c:pt>
                <c:pt idx="108">
                  <c:v>160.0</c:v>
                </c:pt>
                <c:pt idx="109">
                  <c:v>162.0</c:v>
                </c:pt>
                <c:pt idx="111">
                  <c:v>162.0</c:v>
                </c:pt>
                <c:pt idx="112">
                  <c:v>163.0</c:v>
                </c:pt>
                <c:pt idx="113">
                  <c:v>163.0</c:v>
                </c:pt>
                <c:pt idx="114">
                  <c:v>164.0</c:v>
                </c:pt>
                <c:pt idx="115">
                  <c:v>167.0</c:v>
                </c:pt>
                <c:pt idx="116">
                  <c:v>167.0</c:v>
                </c:pt>
                <c:pt idx="117">
                  <c:v>171.0</c:v>
                </c:pt>
                <c:pt idx="118">
                  <c:v>173.0</c:v>
                </c:pt>
                <c:pt idx="119">
                  <c:v>173.0</c:v>
                </c:pt>
                <c:pt idx="120">
                  <c:v>175.0</c:v>
                </c:pt>
                <c:pt idx="121">
                  <c:v>182.0</c:v>
                </c:pt>
                <c:pt idx="122">
                  <c:v>190.0</c:v>
                </c:pt>
                <c:pt idx="123">
                  <c:v>191.0</c:v>
                </c:pt>
                <c:pt idx="124">
                  <c:v>192.0</c:v>
                </c:pt>
                <c:pt idx="125">
                  <c:v>196.0</c:v>
                </c:pt>
                <c:pt idx="126">
                  <c:v>198.0</c:v>
                </c:pt>
                <c:pt idx="127">
                  <c:v>198.0</c:v>
                </c:pt>
                <c:pt idx="128">
                  <c:v>199.0</c:v>
                </c:pt>
                <c:pt idx="129">
                  <c:v>200.0</c:v>
                </c:pt>
                <c:pt idx="130">
                  <c:v>201.0</c:v>
                </c:pt>
                <c:pt idx="131">
                  <c:v>203.0</c:v>
                </c:pt>
                <c:pt idx="132">
                  <c:v>204.0</c:v>
                </c:pt>
                <c:pt idx="133">
                  <c:v>206.0</c:v>
                </c:pt>
                <c:pt idx="134">
                  <c:v>207.0</c:v>
                </c:pt>
                <c:pt idx="135">
                  <c:v>209.0</c:v>
                </c:pt>
                <c:pt idx="136">
                  <c:v>211.0</c:v>
                </c:pt>
                <c:pt idx="137">
                  <c:v>213.0</c:v>
                </c:pt>
                <c:pt idx="138">
                  <c:v>216.0</c:v>
                </c:pt>
                <c:pt idx="139">
                  <c:v>216.0</c:v>
                </c:pt>
                <c:pt idx="140">
                  <c:v>216.0</c:v>
                </c:pt>
                <c:pt idx="142">
                  <c:v>216.0</c:v>
                </c:pt>
                <c:pt idx="143">
                  <c:v>216.0</c:v>
                </c:pt>
                <c:pt idx="144">
                  <c:v>219.0</c:v>
                </c:pt>
                <c:pt idx="145">
                  <c:v>220.0</c:v>
                </c:pt>
                <c:pt idx="146">
                  <c:v>220.0</c:v>
                </c:pt>
                <c:pt idx="147">
                  <c:v>222.0</c:v>
                </c:pt>
                <c:pt idx="148">
                  <c:v>223.0</c:v>
                </c:pt>
                <c:pt idx="149">
                  <c:v>223.0</c:v>
                </c:pt>
                <c:pt idx="150">
                  <c:v>224.0</c:v>
                </c:pt>
                <c:pt idx="151">
                  <c:v>226.0</c:v>
                </c:pt>
                <c:pt idx="152">
                  <c:v>227.0</c:v>
                </c:pt>
                <c:pt idx="153">
                  <c:v>227.0</c:v>
                </c:pt>
                <c:pt idx="154">
                  <c:v>228.0</c:v>
                </c:pt>
                <c:pt idx="155">
                  <c:v>230.0</c:v>
                </c:pt>
                <c:pt idx="156">
                  <c:v>234.0</c:v>
                </c:pt>
                <c:pt idx="157">
                  <c:v>237.0</c:v>
                </c:pt>
                <c:pt idx="158">
                  <c:v>238.0</c:v>
                </c:pt>
                <c:pt idx="159">
                  <c:v>245.0</c:v>
                </c:pt>
                <c:pt idx="160">
                  <c:v>250.0</c:v>
                </c:pt>
                <c:pt idx="161">
                  <c:v>258.0</c:v>
                </c:pt>
                <c:pt idx="162">
                  <c:v>264.0</c:v>
                </c:pt>
                <c:pt idx="163">
                  <c:v>270.0</c:v>
                </c:pt>
                <c:pt idx="164">
                  <c:v>275.0</c:v>
                </c:pt>
                <c:pt idx="165">
                  <c:v>280.0</c:v>
                </c:pt>
                <c:pt idx="166">
                  <c:v>284.0</c:v>
                </c:pt>
                <c:pt idx="167">
                  <c:v>289.0</c:v>
                </c:pt>
                <c:pt idx="168">
                  <c:v>296.0</c:v>
                </c:pt>
                <c:pt idx="169">
                  <c:v>301.0</c:v>
                </c:pt>
                <c:pt idx="170">
                  <c:v>304.0</c:v>
                </c:pt>
                <c:pt idx="171">
                  <c:v>309.0</c:v>
                </c:pt>
                <c:pt idx="172">
                  <c:v>312.0</c:v>
                </c:pt>
                <c:pt idx="174">
                  <c:v>314.0</c:v>
                </c:pt>
                <c:pt idx="175">
                  <c:v>320.0</c:v>
                </c:pt>
                <c:pt idx="176">
                  <c:v>324.0</c:v>
                </c:pt>
                <c:pt idx="177">
                  <c:v>328.0</c:v>
                </c:pt>
                <c:pt idx="178">
                  <c:v>332.0</c:v>
                </c:pt>
                <c:pt idx="179">
                  <c:v>333.0</c:v>
                </c:pt>
                <c:pt idx="180">
                  <c:v>337.0</c:v>
                </c:pt>
                <c:pt idx="181">
                  <c:v>341.0</c:v>
                </c:pt>
                <c:pt idx="182">
                  <c:v>348.0</c:v>
                </c:pt>
                <c:pt idx="183">
                  <c:v>348.0</c:v>
                </c:pt>
                <c:pt idx="184">
                  <c:v>353.0</c:v>
                </c:pt>
                <c:pt idx="185">
                  <c:v>355.0</c:v>
                </c:pt>
                <c:pt idx="186">
                  <c:v>359.0</c:v>
                </c:pt>
                <c:pt idx="187">
                  <c:v>364.0</c:v>
                </c:pt>
                <c:pt idx="188">
                  <c:v>368.0</c:v>
                </c:pt>
                <c:pt idx="189">
                  <c:v>370.0</c:v>
                </c:pt>
                <c:pt idx="190">
                  <c:v>373.0</c:v>
                </c:pt>
                <c:pt idx="191">
                  <c:v>375.0</c:v>
                </c:pt>
                <c:pt idx="192">
                  <c:v>382.0</c:v>
                </c:pt>
                <c:pt idx="193">
                  <c:v>385.0</c:v>
                </c:pt>
                <c:pt idx="194">
                  <c:v>388.0</c:v>
                </c:pt>
                <c:pt idx="195">
                  <c:v>394.0</c:v>
                </c:pt>
                <c:pt idx="196">
                  <c:v>396.0</c:v>
                </c:pt>
                <c:pt idx="197">
                  <c:v>397.0</c:v>
                </c:pt>
                <c:pt idx="198">
                  <c:v>400.0</c:v>
                </c:pt>
                <c:pt idx="199">
                  <c:v>401.0</c:v>
                </c:pt>
                <c:pt idx="200">
                  <c:v>406.0</c:v>
                </c:pt>
                <c:pt idx="201">
                  <c:v>407.0</c:v>
                </c:pt>
                <c:pt idx="202">
                  <c:v>406.0</c:v>
                </c:pt>
                <c:pt idx="203">
                  <c:v>409.0</c:v>
                </c:pt>
                <c:pt idx="205">
                  <c:v>408.0</c:v>
                </c:pt>
                <c:pt idx="206">
                  <c:v>412.0</c:v>
                </c:pt>
                <c:pt idx="207">
                  <c:v>418.0</c:v>
                </c:pt>
              </c:numCache>
            </c:numRef>
          </c:val>
        </c:ser>
        <c:marker val="1"/>
        <c:axId val="936278264"/>
        <c:axId val="885792952"/>
      </c:lineChart>
      <c:dateAx>
        <c:axId val="936278264"/>
        <c:scaling>
          <c:orientation val="minMax"/>
        </c:scaling>
        <c:axPos val="b"/>
        <c:numFmt formatCode="m/d/yy" sourceLinked="1"/>
        <c:tickLblPos val="nextTo"/>
        <c:crossAx val="885792952"/>
        <c:crosses val="autoZero"/>
        <c:auto val="1"/>
        <c:lblOffset val="100"/>
      </c:dateAx>
      <c:valAx>
        <c:axId val="885792952"/>
        <c:scaling>
          <c:orientation val="minMax"/>
        </c:scaling>
        <c:axPos val="l"/>
        <c:majorGridlines/>
        <c:numFmt formatCode="0" sourceLinked="1"/>
        <c:tickLblPos val="nextTo"/>
        <c:crossAx val="936278264"/>
        <c:crosses val="autoZero"/>
        <c:crossBetween val="between"/>
      </c:valAx>
    </c:plotArea>
    <c:legend>
      <c:legendPos val="r"/>
      <c:layout/>
    </c:legend>
    <c:plotVisOnly val="1"/>
  </c:chart>
  <c:printSettings>
    <c:headerFooter/>
    <c:pageMargins b="1.0" l="0.75" r="0.75" t="1.0"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1"/>
  <c:lang val="en-US"/>
  <c:style val="2"/>
  <c:chart>
    <c:title>
      <c:tx>
        <c:rich>
          <a:bodyPr/>
          <a:lstStyle/>
          <a:p>
            <a:pPr>
              <a:defRPr/>
            </a:pPr>
            <a:r>
              <a:rPr lang="en-US"/>
              <a:t>Change in PTAT and Reach</a:t>
            </a:r>
          </a:p>
        </c:rich>
      </c:tx>
      <c:layout/>
    </c:title>
    <c:plotArea>
      <c:layout/>
      <c:lineChart>
        <c:grouping val="standard"/>
        <c:ser>
          <c:idx val="0"/>
          <c:order val="0"/>
          <c:tx>
            <c:strRef>
              <c:f>'FB page - Data'!$E$1</c:f>
              <c:strCache>
                <c:ptCount val="1"/>
                <c:pt idx="0">
                  <c:v>PTAT Percent Change</c:v>
                </c:pt>
              </c:strCache>
            </c:strRef>
          </c:tx>
          <c:cat>
            <c:strRef>
              <c:f>'FB page - Data'!$B$2:$B$210</c:f>
              <c:strCache>
                <c:ptCount val="209"/>
                <c:pt idx="0">
                  <c:v>May</c:v>
                </c:pt>
                <c:pt idx="1">
                  <c:v>May</c:v>
                </c:pt>
                <c:pt idx="2">
                  <c:v>May</c:v>
                </c:pt>
                <c:pt idx="3">
                  <c:v>May</c:v>
                </c:pt>
                <c:pt idx="4">
                  <c:v>May</c:v>
                </c:pt>
                <c:pt idx="5">
                  <c:v>May</c:v>
                </c:pt>
                <c:pt idx="6">
                  <c:v>May</c:v>
                </c:pt>
                <c:pt idx="7">
                  <c:v>May</c:v>
                </c:pt>
                <c:pt idx="8">
                  <c:v>May</c:v>
                </c:pt>
                <c:pt idx="9">
                  <c:v>May</c:v>
                </c:pt>
                <c:pt idx="10">
                  <c:v>May</c:v>
                </c:pt>
                <c:pt idx="11">
                  <c:v>May</c:v>
                </c:pt>
                <c:pt idx="12">
                  <c:v>May</c:v>
                </c:pt>
                <c:pt idx="13">
                  <c:v>May</c:v>
                </c:pt>
                <c:pt idx="14">
                  <c:v>May</c:v>
                </c:pt>
                <c:pt idx="15">
                  <c:v>May Average</c:v>
                </c:pt>
                <c:pt idx="16">
                  <c:v>June</c:v>
                </c:pt>
                <c:pt idx="17">
                  <c:v>June</c:v>
                </c:pt>
                <c:pt idx="18">
                  <c:v>June</c:v>
                </c:pt>
                <c:pt idx="19">
                  <c:v>June</c:v>
                </c:pt>
                <c:pt idx="20">
                  <c:v>June</c:v>
                </c:pt>
                <c:pt idx="21">
                  <c:v>June</c:v>
                </c:pt>
                <c:pt idx="22">
                  <c:v>June</c:v>
                </c:pt>
                <c:pt idx="23">
                  <c:v>June</c:v>
                </c:pt>
                <c:pt idx="24">
                  <c:v>June</c:v>
                </c:pt>
                <c:pt idx="25">
                  <c:v>June</c:v>
                </c:pt>
                <c:pt idx="26">
                  <c:v>June</c:v>
                </c:pt>
                <c:pt idx="27">
                  <c:v>June</c:v>
                </c:pt>
                <c:pt idx="28">
                  <c:v>June</c:v>
                </c:pt>
                <c:pt idx="29">
                  <c:v>June</c:v>
                </c:pt>
                <c:pt idx="30">
                  <c:v>June</c:v>
                </c:pt>
                <c:pt idx="31">
                  <c:v>June</c:v>
                </c:pt>
                <c:pt idx="32">
                  <c:v>June</c:v>
                </c:pt>
                <c:pt idx="33">
                  <c:v>June</c:v>
                </c:pt>
                <c:pt idx="34">
                  <c:v>June</c:v>
                </c:pt>
                <c:pt idx="35">
                  <c:v>June</c:v>
                </c:pt>
                <c:pt idx="36">
                  <c:v>June</c:v>
                </c:pt>
                <c:pt idx="37">
                  <c:v>June</c:v>
                </c:pt>
                <c:pt idx="38">
                  <c:v>June</c:v>
                </c:pt>
                <c:pt idx="39">
                  <c:v>June</c:v>
                </c:pt>
                <c:pt idx="40">
                  <c:v>June</c:v>
                </c:pt>
                <c:pt idx="41">
                  <c:v>June</c:v>
                </c:pt>
                <c:pt idx="42">
                  <c:v>June</c:v>
                </c:pt>
                <c:pt idx="43">
                  <c:v>June</c:v>
                </c:pt>
                <c:pt idx="44">
                  <c:v>June</c:v>
                </c:pt>
                <c:pt idx="45">
                  <c:v>June</c:v>
                </c:pt>
                <c:pt idx="46">
                  <c:v>June Average</c:v>
                </c:pt>
                <c:pt idx="47">
                  <c:v>July</c:v>
                </c:pt>
                <c:pt idx="48">
                  <c:v>July</c:v>
                </c:pt>
                <c:pt idx="49">
                  <c:v>July</c:v>
                </c:pt>
                <c:pt idx="50">
                  <c:v>July</c:v>
                </c:pt>
                <c:pt idx="51">
                  <c:v>July</c:v>
                </c:pt>
                <c:pt idx="52">
                  <c:v>July</c:v>
                </c:pt>
                <c:pt idx="53">
                  <c:v>July</c:v>
                </c:pt>
                <c:pt idx="54">
                  <c:v>July</c:v>
                </c:pt>
                <c:pt idx="55">
                  <c:v>July</c:v>
                </c:pt>
                <c:pt idx="56">
                  <c:v>July</c:v>
                </c:pt>
                <c:pt idx="57">
                  <c:v>July</c:v>
                </c:pt>
                <c:pt idx="58">
                  <c:v>July</c:v>
                </c:pt>
                <c:pt idx="59">
                  <c:v>July</c:v>
                </c:pt>
                <c:pt idx="60">
                  <c:v>July</c:v>
                </c:pt>
                <c:pt idx="61">
                  <c:v>July</c:v>
                </c:pt>
                <c:pt idx="62">
                  <c:v>July</c:v>
                </c:pt>
                <c:pt idx="63">
                  <c:v>July</c:v>
                </c:pt>
                <c:pt idx="64">
                  <c:v>July</c:v>
                </c:pt>
                <c:pt idx="65">
                  <c:v>July</c:v>
                </c:pt>
                <c:pt idx="66">
                  <c:v>July</c:v>
                </c:pt>
                <c:pt idx="67">
                  <c:v>July</c:v>
                </c:pt>
                <c:pt idx="68">
                  <c:v>July</c:v>
                </c:pt>
                <c:pt idx="69">
                  <c:v>July</c:v>
                </c:pt>
                <c:pt idx="70">
                  <c:v>July</c:v>
                </c:pt>
                <c:pt idx="71">
                  <c:v>July</c:v>
                </c:pt>
                <c:pt idx="72">
                  <c:v>July</c:v>
                </c:pt>
                <c:pt idx="73">
                  <c:v>July</c:v>
                </c:pt>
                <c:pt idx="74">
                  <c:v>July</c:v>
                </c:pt>
                <c:pt idx="75">
                  <c:v>July</c:v>
                </c:pt>
                <c:pt idx="76">
                  <c:v>July</c:v>
                </c:pt>
                <c:pt idx="77">
                  <c:v>July</c:v>
                </c:pt>
                <c:pt idx="78">
                  <c:v>July Average</c:v>
                </c:pt>
                <c:pt idx="79">
                  <c:v>August</c:v>
                </c:pt>
                <c:pt idx="80">
                  <c:v>August</c:v>
                </c:pt>
                <c:pt idx="81">
                  <c:v>August</c:v>
                </c:pt>
                <c:pt idx="82">
                  <c:v>August</c:v>
                </c:pt>
                <c:pt idx="83">
                  <c:v>August</c:v>
                </c:pt>
                <c:pt idx="84">
                  <c:v>August</c:v>
                </c:pt>
                <c:pt idx="85">
                  <c:v>August</c:v>
                </c:pt>
                <c:pt idx="86">
                  <c:v>August</c:v>
                </c:pt>
                <c:pt idx="87">
                  <c:v>August</c:v>
                </c:pt>
                <c:pt idx="88">
                  <c:v>August</c:v>
                </c:pt>
                <c:pt idx="89">
                  <c:v>August</c:v>
                </c:pt>
                <c:pt idx="90">
                  <c:v>August</c:v>
                </c:pt>
                <c:pt idx="91">
                  <c:v>August</c:v>
                </c:pt>
                <c:pt idx="92">
                  <c:v>August</c:v>
                </c:pt>
                <c:pt idx="93">
                  <c:v>August</c:v>
                </c:pt>
                <c:pt idx="94">
                  <c:v>August</c:v>
                </c:pt>
                <c:pt idx="95">
                  <c:v>August</c:v>
                </c:pt>
                <c:pt idx="96">
                  <c:v>August</c:v>
                </c:pt>
                <c:pt idx="97">
                  <c:v>August</c:v>
                </c:pt>
                <c:pt idx="98">
                  <c:v>August</c:v>
                </c:pt>
                <c:pt idx="99">
                  <c:v>August</c:v>
                </c:pt>
                <c:pt idx="100">
                  <c:v>August</c:v>
                </c:pt>
                <c:pt idx="101">
                  <c:v>August</c:v>
                </c:pt>
                <c:pt idx="102">
                  <c:v>August</c:v>
                </c:pt>
                <c:pt idx="103">
                  <c:v>August</c:v>
                </c:pt>
                <c:pt idx="104">
                  <c:v>August</c:v>
                </c:pt>
                <c:pt idx="105">
                  <c:v>August</c:v>
                </c:pt>
                <c:pt idx="106">
                  <c:v>August</c:v>
                </c:pt>
                <c:pt idx="107">
                  <c:v>August</c:v>
                </c:pt>
                <c:pt idx="108">
                  <c:v>August</c:v>
                </c:pt>
                <c:pt idx="109">
                  <c:v>August</c:v>
                </c:pt>
                <c:pt idx="110">
                  <c:v>August Average</c:v>
                </c:pt>
                <c:pt idx="111">
                  <c:v>September</c:v>
                </c:pt>
                <c:pt idx="112">
                  <c:v>September</c:v>
                </c:pt>
                <c:pt idx="113">
                  <c:v>September</c:v>
                </c:pt>
                <c:pt idx="114">
                  <c:v>September</c:v>
                </c:pt>
                <c:pt idx="115">
                  <c:v>September</c:v>
                </c:pt>
                <c:pt idx="116">
                  <c:v>September</c:v>
                </c:pt>
                <c:pt idx="117">
                  <c:v>September</c:v>
                </c:pt>
                <c:pt idx="118">
                  <c:v>September</c:v>
                </c:pt>
                <c:pt idx="119">
                  <c:v>September</c:v>
                </c:pt>
                <c:pt idx="120">
                  <c:v>September</c:v>
                </c:pt>
                <c:pt idx="121">
                  <c:v>September</c:v>
                </c:pt>
                <c:pt idx="122">
                  <c:v>September</c:v>
                </c:pt>
                <c:pt idx="123">
                  <c:v>September</c:v>
                </c:pt>
                <c:pt idx="124">
                  <c:v>September</c:v>
                </c:pt>
                <c:pt idx="125">
                  <c:v>September</c:v>
                </c:pt>
                <c:pt idx="126">
                  <c:v>September</c:v>
                </c:pt>
                <c:pt idx="127">
                  <c:v>September</c:v>
                </c:pt>
                <c:pt idx="128">
                  <c:v>September</c:v>
                </c:pt>
                <c:pt idx="129">
                  <c:v>September</c:v>
                </c:pt>
                <c:pt idx="130">
                  <c:v>September</c:v>
                </c:pt>
                <c:pt idx="131">
                  <c:v>September</c:v>
                </c:pt>
                <c:pt idx="132">
                  <c:v>September</c:v>
                </c:pt>
                <c:pt idx="133">
                  <c:v>September</c:v>
                </c:pt>
                <c:pt idx="134">
                  <c:v>September</c:v>
                </c:pt>
                <c:pt idx="135">
                  <c:v>September</c:v>
                </c:pt>
                <c:pt idx="136">
                  <c:v>September</c:v>
                </c:pt>
                <c:pt idx="137">
                  <c:v>September</c:v>
                </c:pt>
                <c:pt idx="138">
                  <c:v>September</c:v>
                </c:pt>
                <c:pt idx="139">
                  <c:v>September</c:v>
                </c:pt>
                <c:pt idx="140">
                  <c:v>September</c:v>
                </c:pt>
                <c:pt idx="141">
                  <c:v>September Average</c:v>
                </c:pt>
                <c:pt idx="142">
                  <c:v>October</c:v>
                </c:pt>
                <c:pt idx="143">
                  <c:v>October</c:v>
                </c:pt>
                <c:pt idx="144">
                  <c:v>October</c:v>
                </c:pt>
                <c:pt idx="145">
                  <c:v>October</c:v>
                </c:pt>
                <c:pt idx="146">
                  <c:v>October</c:v>
                </c:pt>
                <c:pt idx="147">
                  <c:v>October</c:v>
                </c:pt>
                <c:pt idx="148">
                  <c:v>October</c:v>
                </c:pt>
                <c:pt idx="149">
                  <c:v>October</c:v>
                </c:pt>
                <c:pt idx="150">
                  <c:v>October</c:v>
                </c:pt>
                <c:pt idx="151">
                  <c:v>October</c:v>
                </c:pt>
                <c:pt idx="152">
                  <c:v>October</c:v>
                </c:pt>
                <c:pt idx="153">
                  <c:v>October</c:v>
                </c:pt>
                <c:pt idx="154">
                  <c:v>October</c:v>
                </c:pt>
                <c:pt idx="155">
                  <c:v>October</c:v>
                </c:pt>
                <c:pt idx="156">
                  <c:v>October</c:v>
                </c:pt>
                <c:pt idx="157">
                  <c:v>October</c:v>
                </c:pt>
                <c:pt idx="158">
                  <c:v>October</c:v>
                </c:pt>
                <c:pt idx="159">
                  <c:v>October</c:v>
                </c:pt>
                <c:pt idx="160">
                  <c:v>October</c:v>
                </c:pt>
                <c:pt idx="161">
                  <c:v>October</c:v>
                </c:pt>
                <c:pt idx="162">
                  <c:v>October</c:v>
                </c:pt>
                <c:pt idx="163">
                  <c:v>October</c:v>
                </c:pt>
                <c:pt idx="164">
                  <c:v>October</c:v>
                </c:pt>
                <c:pt idx="165">
                  <c:v>October</c:v>
                </c:pt>
                <c:pt idx="166">
                  <c:v>October</c:v>
                </c:pt>
                <c:pt idx="167">
                  <c:v>October</c:v>
                </c:pt>
                <c:pt idx="168">
                  <c:v>October</c:v>
                </c:pt>
                <c:pt idx="169">
                  <c:v>October</c:v>
                </c:pt>
                <c:pt idx="170">
                  <c:v>October</c:v>
                </c:pt>
                <c:pt idx="171">
                  <c:v>October</c:v>
                </c:pt>
                <c:pt idx="172">
                  <c:v>October</c:v>
                </c:pt>
                <c:pt idx="173">
                  <c:v>October Average</c:v>
                </c:pt>
                <c:pt idx="174">
                  <c:v>November</c:v>
                </c:pt>
                <c:pt idx="175">
                  <c:v>November</c:v>
                </c:pt>
                <c:pt idx="176">
                  <c:v>November</c:v>
                </c:pt>
                <c:pt idx="177">
                  <c:v>November</c:v>
                </c:pt>
                <c:pt idx="178">
                  <c:v>November</c:v>
                </c:pt>
                <c:pt idx="179">
                  <c:v>November</c:v>
                </c:pt>
                <c:pt idx="180">
                  <c:v>November</c:v>
                </c:pt>
                <c:pt idx="181">
                  <c:v>November</c:v>
                </c:pt>
                <c:pt idx="182">
                  <c:v>November</c:v>
                </c:pt>
                <c:pt idx="183">
                  <c:v>November</c:v>
                </c:pt>
                <c:pt idx="184">
                  <c:v>November</c:v>
                </c:pt>
                <c:pt idx="185">
                  <c:v>November</c:v>
                </c:pt>
                <c:pt idx="186">
                  <c:v>November</c:v>
                </c:pt>
                <c:pt idx="187">
                  <c:v>November</c:v>
                </c:pt>
                <c:pt idx="188">
                  <c:v>November</c:v>
                </c:pt>
                <c:pt idx="189">
                  <c:v>November</c:v>
                </c:pt>
                <c:pt idx="190">
                  <c:v>November</c:v>
                </c:pt>
                <c:pt idx="191">
                  <c:v>November</c:v>
                </c:pt>
                <c:pt idx="192">
                  <c:v>November</c:v>
                </c:pt>
                <c:pt idx="193">
                  <c:v>November</c:v>
                </c:pt>
                <c:pt idx="194">
                  <c:v>November</c:v>
                </c:pt>
                <c:pt idx="195">
                  <c:v>November</c:v>
                </c:pt>
                <c:pt idx="196">
                  <c:v>November</c:v>
                </c:pt>
                <c:pt idx="197">
                  <c:v>November</c:v>
                </c:pt>
                <c:pt idx="198">
                  <c:v>November</c:v>
                </c:pt>
                <c:pt idx="199">
                  <c:v>November</c:v>
                </c:pt>
                <c:pt idx="200">
                  <c:v>November</c:v>
                </c:pt>
                <c:pt idx="201">
                  <c:v>November</c:v>
                </c:pt>
                <c:pt idx="202">
                  <c:v>November</c:v>
                </c:pt>
                <c:pt idx="203">
                  <c:v>November</c:v>
                </c:pt>
                <c:pt idx="204">
                  <c:v>November Average</c:v>
                </c:pt>
                <c:pt idx="205">
                  <c:v>December</c:v>
                </c:pt>
                <c:pt idx="206">
                  <c:v>December</c:v>
                </c:pt>
                <c:pt idx="207">
                  <c:v>December</c:v>
                </c:pt>
                <c:pt idx="208">
                  <c:v>December Average</c:v>
                </c:pt>
              </c:strCache>
            </c:strRef>
          </c:cat>
          <c:val>
            <c:numRef>
              <c:f>'FB page - Data'!$E$2:$E$210</c:f>
              <c:numCache>
                <c:formatCode>0%</c:formatCode>
                <c:ptCount val="209"/>
                <c:pt idx="46">
                  <c:v>-0.39662027833002</c:v>
                </c:pt>
                <c:pt idx="78">
                  <c:v>-0.0540322580645162</c:v>
                </c:pt>
                <c:pt idx="110">
                  <c:v>-0.626728110599078</c:v>
                </c:pt>
                <c:pt idx="141">
                  <c:v>3.007887517146776</c:v>
                </c:pt>
                <c:pt idx="173">
                  <c:v>0.0197947214076246</c:v>
                </c:pt>
                <c:pt idx="204">
                  <c:v>0.441169422477834</c:v>
                </c:pt>
                <c:pt idx="208">
                  <c:v>0.466666666666667</c:v>
                </c:pt>
              </c:numCache>
            </c:numRef>
          </c:val>
        </c:ser>
        <c:ser>
          <c:idx val="1"/>
          <c:order val="1"/>
          <c:tx>
            <c:strRef>
              <c:f>'FB page - Data'!$M$1</c:f>
              <c:strCache>
                <c:ptCount val="1"/>
                <c:pt idx="0">
                  <c:v>Org Reach Percent Change</c:v>
                </c:pt>
              </c:strCache>
            </c:strRef>
          </c:tx>
          <c:cat>
            <c:strRef>
              <c:f>'FB page - Data'!$B$2:$B$210</c:f>
              <c:strCache>
                <c:ptCount val="209"/>
                <c:pt idx="0">
                  <c:v>May</c:v>
                </c:pt>
                <c:pt idx="1">
                  <c:v>May</c:v>
                </c:pt>
                <c:pt idx="2">
                  <c:v>May</c:v>
                </c:pt>
                <c:pt idx="3">
                  <c:v>May</c:v>
                </c:pt>
                <c:pt idx="4">
                  <c:v>May</c:v>
                </c:pt>
                <c:pt idx="5">
                  <c:v>May</c:v>
                </c:pt>
                <c:pt idx="6">
                  <c:v>May</c:v>
                </c:pt>
                <c:pt idx="7">
                  <c:v>May</c:v>
                </c:pt>
                <c:pt idx="8">
                  <c:v>May</c:v>
                </c:pt>
                <c:pt idx="9">
                  <c:v>May</c:v>
                </c:pt>
                <c:pt idx="10">
                  <c:v>May</c:v>
                </c:pt>
                <c:pt idx="11">
                  <c:v>May</c:v>
                </c:pt>
                <c:pt idx="12">
                  <c:v>May</c:v>
                </c:pt>
                <c:pt idx="13">
                  <c:v>May</c:v>
                </c:pt>
                <c:pt idx="14">
                  <c:v>May</c:v>
                </c:pt>
                <c:pt idx="15">
                  <c:v>May Average</c:v>
                </c:pt>
                <c:pt idx="16">
                  <c:v>June</c:v>
                </c:pt>
                <c:pt idx="17">
                  <c:v>June</c:v>
                </c:pt>
                <c:pt idx="18">
                  <c:v>June</c:v>
                </c:pt>
                <c:pt idx="19">
                  <c:v>June</c:v>
                </c:pt>
                <c:pt idx="20">
                  <c:v>June</c:v>
                </c:pt>
                <c:pt idx="21">
                  <c:v>June</c:v>
                </c:pt>
                <c:pt idx="22">
                  <c:v>June</c:v>
                </c:pt>
                <c:pt idx="23">
                  <c:v>June</c:v>
                </c:pt>
                <c:pt idx="24">
                  <c:v>June</c:v>
                </c:pt>
                <c:pt idx="25">
                  <c:v>June</c:v>
                </c:pt>
                <c:pt idx="26">
                  <c:v>June</c:v>
                </c:pt>
                <c:pt idx="27">
                  <c:v>June</c:v>
                </c:pt>
                <c:pt idx="28">
                  <c:v>June</c:v>
                </c:pt>
                <c:pt idx="29">
                  <c:v>June</c:v>
                </c:pt>
                <c:pt idx="30">
                  <c:v>June</c:v>
                </c:pt>
                <c:pt idx="31">
                  <c:v>June</c:v>
                </c:pt>
                <c:pt idx="32">
                  <c:v>June</c:v>
                </c:pt>
                <c:pt idx="33">
                  <c:v>June</c:v>
                </c:pt>
                <c:pt idx="34">
                  <c:v>June</c:v>
                </c:pt>
                <c:pt idx="35">
                  <c:v>June</c:v>
                </c:pt>
                <c:pt idx="36">
                  <c:v>June</c:v>
                </c:pt>
                <c:pt idx="37">
                  <c:v>June</c:v>
                </c:pt>
                <c:pt idx="38">
                  <c:v>June</c:v>
                </c:pt>
                <c:pt idx="39">
                  <c:v>June</c:v>
                </c:pt>
                <c:pt idx="40">
                  <c:v>June</c:v>
                </c:pt>
                <c:pt idx="41">
                  <c:v>June</c:v>
                </c:pt>
                <c:pt idx="42">
                  <c:v>June</c:v>
                </c:pt>
                <c:pt idx="43">
                  <c:v>June</c:v>
                </c:pt>
                <c:pt idx="44">
                  <c:v>June</c:v>
                </c:pt>
                <c:pt idx="45">
                  <c:v>June</c:v>
                </c:pt>
                <c:pt idx="46">
                  <c:v>June Average</c:v>
                </c:pt>
                <c:pt idx="47">
                  <c:v>July</c:v>
                </c:pt>
                <c:pt idx="48">
                  <c:v>July</c:v>
                </c:pt>
                <c:pt idx="49">
                  <c:v>July</c:v>
                </c:pt>
                <c:pt idx="50">
                  <c:v>July</c:v>
                </c:pt>
                <c:pt idx="51">
                  <c:v>July</c:v>
                </c:pt>
                <c:pt idx="52">
                  <c:v>July</c:v>
                </c:pt>
                <c:pt idx="53">
                  <c:v>July</c:v>
                </c:pt>
                <c:pt idx="54">
                  <c:v>July</c:v>
                </c:pt>
                <c:pt idx="55">
                  <c:v>July</c:v>
                </c:pt>
                <c:pt idx="56">
                  <c:v>July</c:v>
                </c:pt>
                <c:pt idx="57">
                  <c:v>July</c:v>
                </c:pt>
                <c:pt idx="58">
                  <c:v>July</c:v>
                </c:pt>
                <c:pt idx="59">
                  <c:v>July</c:v>
                </c:pt>
                <c:pt idx="60">
                  <c:v>July</c:v>
                </c:pt>
                <c:pt idx="61">
                  <c:v>July</c:v>
                </c:pt>
                <c:pt idx="62">
                  <c:v>July</c:v>
                </c:pt>
                <c:pt idx="63">
                  <c:v>July</c:v>
                </c:pt>
                <c:pt idx="64">
                  <c:v>July</c:v>
                </c:pt>
                <c:pt idx="65">
                  <c:v>July</c:v>
                </c:pt>
                <c:pt idx="66">
                  <c:v>July</c:v>
                </c:pt>
                <c:pt idx="67">
                  <c:v>July</c:v>
                </c:pt>
                <c:pt idx="68">
                  <c:v>July</c:v>
                </c:pt>
                <c:pt idx="69">
                  <c:v>July</c:v>
                </c:pt>
                <c:pt idx="70">
                  <c:v>July</c:v>
                </c:pt>
                <c:pt idx="71">
                  <c:v>July</c:v>
                </c:pt>
                <c:pt idx="72">
                  <c:v>July</c:v>
                </c:pt>
                <c:pt idx="73">
                  <c:v>July</c:v>
                </c:pt>
                <c:pt idx="74">
                  <c:v>July</c:v>
                </c:pt>
                <c:pt idx="75">
                  <c:v>July</c:v>
                </c:pt>
                <c:pt idx="76">
                  <c:v>July</c:v>
                </c:pt>
                <c:pt idx="77">
                  <c:v>July</c:v>
                </c:pt>
                <c:pt idx="78">
                  <c:v>July Average</c:v>
                </c:pt>
                <c:pt idx="79">
                  <c:v>August</c:v>
                </c:pt>
                <c:pt idx="80">
                  <c:v>August</c:v>
                </c:pt>
                <c:pt idx="81">
                  <c:v>August</c:v>
                </c:pt>
                <c:pt idx="82">
                  <c:v>August</c:v>
                </c:pt>
                <c:pt idx="83">
                  <c:v>August</c:v>
                </c:pt>
                <c:pt idx="84">
                  <c:v>August</c:v>
                </c:pt>
                <c:pt idx="85">
                  <c:v>August</c:v>
                </c:pt>
                <c:pt idx="86">
                  <c:v>August</c:v>
                </c:pt>
                <c:pt idx="87">
                  <c:v>August</c:v>
                </c:pt>
                <c:pt idx="88">
                  <c:v>August</c:v>
                </c:pt>
                <c:pt idx="89">
                  <c:v>August</c:v>
                </c:pt>
                <c:pt idx="90">
                  <c:v>August</c:v>
                </c:pt>
                <c:pt idx="91">
                  <c:v>August</c:v>
                </c:pt>
                <c:pt idx="92">
                  <c:v>August</c:v>
                </c:pt>
                <c:pt idx="93">
                  <c:v>August</c:v>
                </c:pt>
                <c:pt idx="94">
                  <c:v>August</c:v>
                </c:pt>
                <c:pt idx="95">
                  <c:v>August</c:v>
                </c:pt>
                <c:pt idx="96">
                  <c:v>August</c:v>
                </c:pt>
                <c:pt idx="97">
                  <c:v>August</c:v>
                </c:pt>
                <c:pt idx="98">
                  <c:v>August</c:v>
                </c:pt>
                <c:pt idx="99">
                  <c:v>August</c:v>
                </c:pt>
                <c:pt idx="100">
                  <c:v>August</c:v>
                </c:pt>
                <c:pt idx="101">
                  <c:v>August</c:v>
                </c:pt>
                <c:pt idx="102">
                  <c:v>August</c:v>
                </c:pt>
                <c:pt idx="103">
                  <c:v>August</c:v>
                </c:pt>
                <c:pt idx="104">
                  <c:v>August</c:v>
                </c:pt>
                <c:pt idx="105">
                  <c:v>August</c:v>
                </c:pt>
                <c:pt idx="106">
                  <c:v>August</c:v>
                </c:pt>
                <c:pt idx="107">
                  <c:v>August</c:v>
                </c:pt>
                <c:pt idx="108">
                  <c:v>August</c:v>
                </c:pt>
                <c:pt idx="109">
                  <c:v>August</c:v>
                </c:pt>
                <c:pt idx="110">
                  <c:v>August Average</c:v>
                </c:pt>
                <c:pt idx="111">
                  <c:v>September</c:v>
                </c:pt>
                <c:pt idx="112">
                  <c:v>September</c:v>
                </c:pt>
                <c:pt idx="113">
                  <c:v>September</c:v>
                </c:pt>
                <c:pt idx="114">
                  <c:v>September</c:v>
                </c:pt>
                <c:pt idx="115">
                  <c:v>September</c:v>
                </c:pt>
                <c:pt idx="116">
                  <c:v>September</c:v>
                </c:pt>
                <c:pt idx="117">
                  <c:v>September</c:v>
                </c:pt>
                <c:pt idx="118">
                  <c:v>September</c:v>
                </c:pt>
                <c:pt idx="119">
                  <c:v>September</c:v>
                </c:pt>
                <c:pt idx="120">
                  <c:v>September</c:v>
                </c:pt>
                <c:pt idx="121">
                  <c:v>September</c:v>
                </c:pt>
                <c:pt idx="122">
                  <c:v>September</c:v>
                </c:pt>
                <c:pt idx="123">
                  <c:v>September</c:v>
                </c:pt>
                <c:pt idx="124">
                  <c:v>September</c:v>
                </c:pt>
                <c:pt idx="125">
                  <c:v>September</c:v>
                </c:pt>
                <c:pt idx="126">
                  <c:v>September</c:v>
                </c:pt>
                <c:pt idx="127">
                  <c:v>September</c:v>
                </c:pt>
                <c:pt idx="128">
                  <c:v>September</c:v>
                </c:pt>
                <c:pt idx="129">
                  <c:v>September</c:v>
                </c:pt>
                <c:pt idx="130">
                  <c:v>September</c:v>
                </c:pt>
                <c:pt idx="131">
                  <c:v>September</c:v>
                </c:pt>
                <c:pt idx="132">
                  <c:v>September</c:v>
                </c:pt>
                <c:pt idx="133">
                  <c:v>September</c:v>
                </c:pt>
                <c:pt idx="134">
                  <c:v>September</c:v>
                </c:pt>
                <c:pt idx="135">
                  <c:v>September</c:v>
                </c:pt>
                <c:pt idx="136">
                  <c:v>September</c:v>
                </c:pt>
                <c:pt idx="137">
                  <c:v>September</c:v>
                </c:pt>
                <c:pt idx="138">
                  <c:v>September</c:v>
                </c:pt>
                <c:pt idx="139">
                  <c:v>September</c:v>
                </c:pt>
                <c:pt idx="140">
                  <c:v>September</c:v>
                </c:pt>
                <c:pt idx="141">
                  <c:v>September Average</c:v>
                </c:pt>
                <c:pt idx="142">
                  <c:v>October</c:v>
                </c:pt>
                <c:pt idx="143">
                  <c:v>October</c:v>
                </c:pt>
                <c:pt idx="144">
                  <c:v>October</c:v>
                </c:pt>
                <c:pt idx="145">
                  <c:v>October</c:v>
                </c:pt>
                <c:pt idx="146">
                  <c:v>October</c:v>
                </c:pt>
                <c:pt idx="147">
                  <c:v>October</c:v>
                </c:pt>
                <c:pt idx="148">
                  <c:v>October</c:v>
                </c:pt>
                <c:pt idx="149">
                  <c:v>October</c:v>
                </c:pt>
                <c:pt idx="150">
                  <c:v>October</c:v>
                </c:pt>
                <c:pt idx="151">
                  <c:v>October</c:v>
                </c:pt>
                <c:pt idx="152">
                  <c:v>October</c:v>
                </c:pt>
                <c:pt idx="153">
                  <c:v>October</c:v>
                </c:pt>
                <c:pt idx="154">
                  <c:v>October</c:v>
                </c:pt>
                <c:pt idx="155">
                  <c:v>October</c:v>
                </c:pt>
                <c:pt idx="156">
                  <c:v>October</c:v>
                </c:pt>
                <c:pt idx="157">
                  <c:v>October</c:v>
                </c:pt>
                <c:pt idx="158">
                  <c:v>October</c:v>
                </c:pt>
                <c:pt idx="159">
                  <c:v>October</c:v>
                </c:pt>
                <c:pt idx="160">
                  <c:v>October</c:v>
                </c:pt>
                <c:pt idx="161">
                  <c:v>October</c:v>
                </c:pt>
                <c:pt idx="162">
                  <c:v>October</c:v>
                </c:pt>
                <c:pt idx="163">
                  <c:v>October</c:v>
                </c:pt>
                <c:pt idx="164">
                  <c:v>October</c:v>
                </c:pt>
                <c:pt idx="165">
                  <c:v>October</c:v>
                </c:pt>
                <c:pt idx="166">
                  <c:v>October</c:v>
                </c:pt>
                <c:pt idx="167">
                  <c:v>October</c:v>
                </c:pt>
                <c:pt idx="168">
                  <c:v>October</c:v>
                </c:pt>
                <c:pt idx="169">
                  <c:v>October</c:v>
                </c:pt>
                <c:pt idx="170">
                  <c:v>October</c:v>
                </c:pt>
                <c:pt idx="171">
                  <c:v>October</c:v>
                </c:pt>
                <c:pt idx="172">
                  <c:v>October</c:v>
                </c:pt>
                <c:pt idx="173">
                  <c:v>October Average</c:v>
                </c:pt>
                <c:pt idx="174">
                  <c:v>November</c:v>
                </c:pt>
                <c:pt idx="175">
                  <c:v>November</c:v>
                </c:pt>
                <c:pt idx="176">
                  <c:v>November</c:v>
                </c:pt>
                <c:pt idx="177">
                  <c:v>November</c:v>
                </c:pt>
                <c:pt idx="178">
                  <c:v>November</c:v>
                </c:pt>
                <c:pt idx="179">
                  <c:v>November</c:v>
                </c:pt>
                <c:pt idx="180">
                  <c:v>November</c:v>
                </c:pt>
                <c:pt idx="181">
                  <c:v>November</c:v>
                </c:pt>
                <c:pt idx="182">
                  <c:v>November</c:v>
                </c:pt>
                <c:pt idx="183">
                  <c:v>November</c:v>
                </c:pt>
                <c:pt idx="184">
                  <c:v>November</c:v>
                </c:pt>
                <c:pt idx="185">
                  <c:v>November</c:v>
                </c:pt>
                <c:pt idx="186">
                  <c:v>November</c:v>
                </c:pt>
                <c:pt idx="187">
                  <c:v>November</c:v>
                </c:pt>
                <c:pt idx="188">
                  <c:v>November</c:v>
                </c:pt>
                <c:pt idx="189">
                  <c:v>November</c:v>
                </c:pt>
                <c:pt idx="190">
                  <c:v>November</c:v>
                </c:pt>
                <c:pt idx="191">
                  <c:v>November</c:v>
                </c:pt>
                <c:pt idx="192">
                  <c:v>November</c:v>
                </c:pt>
                <c:pt idx="193">
                  <c:v>November</c:v>
                </c:pt>
                <c:pt idx="194">
                  <c:v>November</c:v>
                </c:pt>
                <c:pt idx="195">
                  <c:v>November</c:v>
                </c:pt>
                <c:pt idx="196">
                  <c:v>November</c:v>
                </c:pt>
                <c:pt idx="197">
                  <c:v>November</c:v>
                </c:pt>
                <c:pt idx="198">
                  <c:v>November</c:v>
                </c:pt>
                <c:pt idx="199">
                  <c:v>November</c:v>
                </c:pt>
                <c:pt idx="200">
                  <c:v>November</c:v>
                </c:pt>
                <c:pt idx="201">
                  <c:v>November</c:v>
                </c:pt>
                <c:pt idx="202">
                  <c:v>November</c:v>
                </c:pt>
                <c:pt idx="203">
                  <c:v>November</c:v>
                </c:pt>
                <c:pt idx="204">
                  <c:v>November Average</c:v>
                </c:pt>
                <c:pt idx="205">
                  <c:v>December</c:v>
                </c:pt>
                <c:pt idx="206">
                  <c:v>December</c:v>
                </c:pt>
                <c:pt idx="207">
                  <c:v>December</c:v>
                </c:pt>
                <c:pt idx="208">
                  <c:v>December Average</c:v>
                </c:pt>
              </c:strCache>
            </c:strRef>
          </c:cat>
          <c:val>
            <c:numRef>
              <c:f>'FB page - Data'!$M$2:$M$210</c:f>
              <c:numCache>
                <c:formatCode>0</c:formatCode>
                <c:ptCount val="209"/>
                <c:pt idx="46" formatCode="0%">
                  <c:v>0.0441035474592521</c:v>
                </c:pt>
                <c:pt idx="78" formatCode="0%">
                  <c:v>0.550020416496529</c:v>
                </c:pt>
                <c:pt idx="110" formatCode="0%">
                  <c:v>-0.371320932422887</c:v>
                </c:pt>
                <c:pt idx="141" formatCode="0%">
                  <c:v>1.2783645443196</c:v>
                </c:pt>
                <c:pt idx="173" formatCode="0%">
                  <c:v>10.69669040636783</c:v>
                </c:pt>
                <c:pt idx="204" formatCode="0%">
                  <c:v>0.744070757720471</c:v>
                </c:pt>
                <c:pt idx="208" formatCode="0%">
                  <c:v>-0.245481691026245</c:v>
                </c:pt>
              </c:numCache>
            </c:numRef>
          </c:val>
        </c:ser>
        <c:ser>
          <c:idx val="2"/>
          <c:order val="2"/>
          <c:tx>
            <c:strRef>
              <c:f>'FB page - Data'!$O$1</c:f>
              <c:strCache>
                <c:ptCount val="1"/>
                <c:pt idx="0">
                  <c:v>Viral Reach Percent Change</c:v>
                </c:pt>
              </c:strCache>
            </c:strRef>
          </c:tx>
          <c:cat>
            <c:strRef>
              <c:f>'FB page - Data'!$B$2:$B$210</c:f>
              <c:strCache>
                <c:ptCount val="209"/>
                <c:pt idx="0">
                  <c:v>May</c:v>
                </c:pt>
                <c:pt idx="1">
                  <c:v>May</c:v>
                </c:pt>
                <c:pt idx="2">
                  <c:v>May</c:v>
                </c:pt>
                <c:pt idx="3">
                  <c:v>May</c:v>
                </c:pt>
                <c:pt idx="4">
                  <c:v>May</c:v>
                </c:pt>
                <c:pt idx="5">
                  <c:v>May</c:v>
                </c:pt>
                <c:pt idx="6">
                  <c:v>May</c:v>
                </c:pt>
                <c:pt idx="7">
                  <c:v>May</c:v>
                </c:pt>
                <c:pt idx="8">
                  <c:v>May</c:v>
                </c:pt>
                <c:pt idx="9">
                  <c:v>May</c:v>
                </c:pt>
                <c:pt idx="10">
                  <c:v>May</c:v>
                </c:pt>
                <c:pt idx="11">
                  <c:v>May</c:v>
                </c:pt>
                <c:pt idx="12">
                  <c:v>May</c:v>
                </c:pt>
                <c:pt idx="13">
                  <c:v>May</c:v>
                </c:pt>
                <c:pt idx="14">
                  <c:v>May</c:v>
                </c:pt>
                <c:pt idx="15">
                  <c:v>May Average</c:v>
                </c:pt>
                <c:pt idx="16">
                  <c:v>June</c:v>
                </c:pt>
                <c:pt idx="17">
                  <c:v>June</c:v>
                </c:pt>
                <c:pt idx="18">
                  <c:v>June</c:v>
                </c:pt>
                <c:pt idx="19">
                  <c:v>June</c:v>
                </c:pt>
                <c:pt idx="20">
                  <c:v>June</c:v>
                </c:pt>
                <c:pt idx="21">
                  <c:v>June</c:v>
                </c:pt>
                <c:pt idx="22">
                  <c:v>June</c:v>
                </c:pt>
                <c:pt idx="23">
                  <c:v>June</c:v>
                </c:pt>
                <c:pt idx="24">
                  <c:v>June</c:v>
                </c:pt>
                <c:pt idx="25">
                  <c:v>June</c:v>
                </c:pt>
                <c:pt idx="26">
                  <c:v>June</c:v>
                </c:pt>
                <c:pt idx="27">
                  <c:v>June</c:v>
                </c:pt>
                <c:pt idx="28">
                  <c:v>June</c:v>
                </c:pt>
                <c:pt idx="29">
                  <c:v>June</c:v>
                </c:pt>
                <c:pt idx="30">
                  <c:v>June</c:v>
                </c:pt>
                <c:pt idx="31">
                  <c:v>June</c:v>
                </c:pt>
                <c:pt idx="32">
                  <c:v>June</c:v>
                </c:pt>
                <c:pt idx="33">
                  <c:v>June</c:v>
                </c:pt>
                <c:pt idx="34">
                  <c:v>June</c:v>
                </c:pt>
                <c:pt idx="35">
                  <c:v>June</c:v>
                </c:pt>
                <c:pt idx="36">
                  <c:v>June</c:v>
                </c:pt>
                <c:pt idx="37">
                  <c:v>June</c:v>
                </c:pt>
                <c:pt idx="38">
                  <c:v>June</c:v>
                </c:pt>
                <c:pt idx="39">
                  <c:v>June</c:v>
                </c:pt>
                <c:pt idx="40">
                  <c:v>June</c:v>
                </c:pt>
                <c:pt idx="41">
                  <c:v>June</c:v>
                </c:pt>
                <c:pt idx="42">
                  <c:v>June</c:v>
                </c:pt>
                <c:pt idx="43">
                  <c:v>June</c:v>
                </c:pt>
                <c:pt idx="44">
                  <c:v>June</c:v>
                </c:pt>
                <c:pt idx="45">
                  <c:v>June</c:v>
                </c:pt>
                <c:pt idx="46">
                  <c:v>June Average</c:v>
                </c:pt>
                <c:pt idx="47">
                  <c:v>July</c:v>
                </c:pt>
                <c:pt idx="48">
                  <c:v>July</c:v>
                </c:pt>
                <c:pt idx="49">
                  <c:v>July</c:v>
                </c:pt>
                <c:pt idx="50">
                  <c:v>July</c:v>
                </c:pt>
                <c:pt idx="51">
                  <c:v>July</c:v>
                </c:pt>
                <c:pt idx="52">
                  <c:v>July</c:v>
                </c:pt>
                <c:pt idx="53">
                  <c:v>July</c:v>
                </c:pt>
                <c:pt idx="54">
                  <c:v>July</c:v>
                </c:pt>
                <c:pt idx="55">
                  <c:v>July</c:v>
                </c:pt>
                <c:pt idx="56">
                  <c:v>July</c:v>
                </c:pt>
                <c:pt idx="57">
                  <c:v>July</c:v>
                </c:pt>
                <c:pt idx="58">
                  <c:v>July</c:v>
                </c:pt>
                <c:pt idx="59">
                  <c:v>July</c:v>
                </c:pt>
                <c:pt idx="60">
                  <c:v>July</c:v>
                </c:pt>
                <c:pt idx="61">
                  <c:v>July</c:v>
                </c:pt>
                <c:pt idx="62">
                  <c:v>July</c:v>
                </c:pt>
                <c:pt idx="63">
                  <c:v>July</c:v>
                </c:pt>
                <c:pt idx="64">
                  <c:v>July</c:v>
                </c:pt>
                <c:pt idx="65">
                  <c:v>July</c:v>
                </c:pt>
                <c:pt idx="66">
                  <c:v>July</c:v>
                </c:pt>
                <c:pt idx="67">
                  <c:v>July</c:v>
                </c:pt>
                <c:pt idx="68">
                  <c:v>July</c:v>
                </c:pt>
                <c:pt idx="69">
                  <c:v>July</c:v>
                </c:pt>
                <c:pt idx="70">
                  <c:v>July</c:v>
                </c:pt>
                <c:pt idx="71">
                  <c:v>July</c:v>
                </c:pt>
                <c:pt idx="72">
                  <c:v>July</c:v>
                </c:pt>
                <c:pt idx="73">
                  <c:v>July</c:v>
                </c:pt>
                <c:pt idx="74">
                  <c:v>July</c:v>
                </c:pt>
                <c:pt idx="75">
                  <c:v>July</c:v>
                </c:pt>
                <c:pt idx="76">
                  <c:v>July</c:v>
                </c:pt>
                <c:pt idx="77">
                  <c:v>July</c:v>
                </c:pt>
                <c:pt idx="78">
                  <c:v>July Average</c:v>
                </c:pt>
                <c:pt idx="79">
                  <c:v>August</c:v>
                </c:pt>
                <c:pt idx="80">
                  <c:v>August</c:v>
                </c:pt>
                <c:pt idx="81">
                  <c:v>August</c:v>
                </c:pt>
                <c:pt idx="82">
                  <c:v>August</c:v>
                </c:pt>
                <c:pt idx="83">
                  <c:v>August</c:v>
                </c:pt>
                <c:pt idx="84">
                  <c:v>August</c:v>
                </c:pt>
                <c:pt idx="85">
                  <c:v>August</c:v>
                </c:pt>
                <c:pt idx="86">
                  <c:v>August</c:v>
                </c:pt>
                <c:pt idx="87">
                  <c:v>August</c:v>
                </c:pt>
                <c:pt idx="88">
                  <c:v>August</c:v>
                </c:pt>
                <c:pt idx="89">
                  <c:v>August</c:v>
                </c:pt>
                <c:pt idx="90">
                  <c:v>August</c:v>
                </c:pt>
                <c:pt idx="91">
                  <c:v>August</c:v>
                </c:pt>
                <c:pt idx="92">
                  <c:v>August</c:v>
                </c:pt>
                <c:pt idx="93">
                  <c:v>August</c:v>
                </c:pt>
                <c:pt idx="94">
                  <c:v>August</c:v>
                </c:pt>
                <c:pt idx="95">
                  <c:v>August</c:v>
                </c:pt>
                <c:pt idx="96">
                  <c:v>August</c:v>
                </c:pt>
                <c:pt idx="97">
                  <c:v>August</c:v>
                </c:pt>
                <c:pt idx="98">
                  <c:v>August</c:v>
                </c:pt>
                <c:pt idx="99">
                  <c:v>August</c:v>
                </c:pt>
                <c:pt idx="100">
                  <c:v>August</c:v>
                </c:pt>
                <c:pt idx="101">
                  <c:v>August</c:v>
                </c:pt>
                <c:pt idx="102">
                  <c:v>August</c:v>
                </c:pt>
                <c:pt idx="103">
                  <c:v>August</c:v>
                </c:pt>
                <c:pt idx="104">
                  <c:v>August</c:v>
                </c:pt>
                <c:pt idx="105">
                  <c:v>August</c:v>
                </c:pt>
                <c:pt idx="106">
                  <c:v>August</c:v>
                </c:pt>
                <c:pt idx="107">
                  <c:v>August</c:v>
                </c:pt>
                <c:pt idx="108">
                  <c:v>August</c:v>
                </c:pt>
                <c:pt idx="109">
                  <c:v>August</c:v>
                </c:pt>
                <c:pt idx="110">
                  <c:v>August Average</c:v>
                </c:pt>
                <c:pt idx="111">
                  <c:v>September</c:v>
                </c:pt>
                <c:pt idx="112">
                  <c:v>September</c:v>
                </c:pt>
                <c:pt idx="113">
                  <c:v>September</c:v>
                </c:pt>
                <c:pt idx="114">
                  <c:v>September</c:v>
                </c:pt>
                <c:pt idx="115">
                  <c:v>September</c:v>
                </c:pt>
                <c:pt idx="116">
                  <c:v>September</c:v>
                </c:pt>
                <c:pt idx="117">
                  <c:v>September</c:v>
                </c:pt>
                <c:pt idx="118">
                  <c:v>September</c:v>
                </c:pt>
                <c:pt idx="119">
                  <c:v>September</c:v>
                </c:pt>
                <c:pt idx="120">
                  <c:v>September</c:v>
                </c:pt>
                <c:pt idx="121">
                  <c:v>September</c:v>
                </c:pt>
                <c:pt idx="122">
                  <c:v>September</c:v>
                </c:pt>
                <c:pt idx="123">
                  <c:v>September</c:v>
                </c:pt>
                <c:pt idx="124">
                  <c:v>September</c:v>
                </c:pt>
                <c:pt idx="125">
                  <c:v>September</c:v>
                </c:pt>
                <c:pt idx="126">
                  <c:v>September</c:v>
                </c:pt>
                <c:pt idx="127">
                  <c:v>September</c:v>
                </c:pt>
                <c:pt idx="128">
                  <c:v>September</c:v>
                </c:pt>
                <c:pt idx="129">
                  <c:v>September</c:v>
                </c:pt>
                <c:pt idx="130">
                  <c:v>September</c:v>
                </c:pt>
                <c:pt idx="131">
                  <c:v>September</c:v>
                </c:pt>
                <c:pt idx="132">
                  <c:v>September</c:v>
                </c:pt>
                <c:pt idx="133">
                  <c:v>September</c:v>
                </c:pt>
                <c:pt idx="134">
                  <c:v>September</c:v>
                </c:pt>
                <c:pt idx="135">
                  <c:v>September</c:v>
                </c:pt>
                <c:pt idx="136">
                  <c:v>September</c:v>
                </c:pt>
                <c:pt idx="137">
                  <c:v>September</c:v>
                </c:pt>
                <c:pt idx="138">
                  <c:v>September</c:v>
                </c:pt>
                <c:pt idx="139">
                  <c:v>September</c:v>
                </c:pt>
                <c:pt idx="140">
                  <c:v>September</c:v>
                </c:pt>
                <c:pt idx="141">
                  <c:v>September Average</c:v>
                </c:pt>
                <c:pt idx="142">
                  <c:v>October</c:v>
                </c:pt>
                <c:pt idx="143">
                  <c:v>October</c:v>
                </c:pt>
                <c:pt idx="144">
                  <c:v>October</c:v>
                </c:pt>
                <c:pt idx="145">
                  <c:v>October</c:v>
                </c:pt>
                <c:pt idx="146">
                  <c:v>October</c:v>
                </c:pt>
                <c:pt idx="147">
                  <c:v>October</c:v>
                </c:pt>
                <c:pt idx="148">
                  <c:v>October</c:v>
                </c:pt>
                <c:pt idx="149">
                  <c:v>October</c:v>
                </c:pt>
                <c:pt idx="150">
                  <c:v>October</c:v>
                </c:pt>
                <c:pt idx="151">
                  <c:v>October</c:v>
                </c:pt>
                <c:pt idx="152">
                  <c:v>October</c:v>
                </c:pt>
                <c:pt idx="153">
                  <c:v>October</c:v>
                </c:pt>
                <c:pt idx="154">
                  <c:v>October</c:v>
                </c:pt>
                <c:pt idx="155">
                  <c:v>October</c:v>
                </c:pt>
                <c:pt idx="156">
                  <c:v>October</c:v>
                </c:pt>
                <c:pt idx="157">
                  <c:v>October</c:v>
                </c:pt>
                <c:pt idx="158">
                  <c:v>October</c:v>
                </c:pt>
                <c:pt idx="159">
                  <c:v>October</c:v>
                </c:pt>
                <c:pt idx="160">
                  <c:v>October</c:v>
                </c:pt>
                <c:pt idx="161">
                  <c:v>October</c:v>
                </c:pt>
                <c:pt idx="162">
                  <c:v>October</c:v>
                </c:pt>
                <c:pt idx="163">
                  <c:v>October</c:v>
                </c:pt>
                <c:pt idx="164">
                  <c:v>October</c:v>
                </c:pt>
                <c:pt idx="165">
                  <c:v>October</c:v>
                </c:pt>
                <c:pt idx="166">
                  <c:v>October</c:v>
                </c:pt>
                <c:pt idx="167">
                  <c:v>October</c:v>
                </c:pt>
                <c:pt idx="168">
                  <c:v>October</c:v>
                </c:pt>
                <c:pt idx="169">
                  <c:v>October</c:v>
                </c:pt>
                <c:pt idx="170">
                  <c:v>October</c:v>
                </c:pt>
                <c:pt idx="171">
                  <c:v>October</c:v>
                </c:pt>
                <c:pt idx="172">
                  <c:v>October</c:v>
                </c:pt>
                <c:pt idx="173">
                  <c:v>October Average</c:v>
                </c:pt>
                <c:pt idx="174">
                  <c:v>November</c:v>
                </c:pt>
                <c:pt idx="175">
                  <c:v>November</c:v>
                </c:pt>
                <c:pt idx="176">
                  <c:v>November</c:v>
                </c:pt>
                <c:pt idx="177">
                  <c:v>November</c:v>
                </c:pt>
                <c:pt idx="178">
                  <c:v>November</c:v>
                </c:pt>
                <c:pt idx="179">
                  <c:v>November</c:v>
                </c:pt>
                <c:pt idx="180">
                  <c:v>November</c:v>
                </c:pt>
                <c:pt idx="181">
                  <c:v>November</c:v>
                </c:pt>
                <c:pt idx="182">
                  <c:v>November</c:v>
                </c:pt>
                <c:pt idx="183">
                  <c:v>November</c:v>
                </c:pt>
                <c:pt idx="184">
                  <c:v>November</c:v>
                </c:pt>
                <c:pt idx="185">
                  <c:v>November</c:v>
                </c:pt>
                <c:pt idx="186">
                  <c:v>November</c:v>
                </c:pt>
                <c:pt idx="187">
                  <c:v>November</c:v>
                </c:pt>
                <c:pt idx="188">
                  <c:v>November</c:v>
                </c:pt>
                <c:pt idx="189">
                  <c:v>November</c:v>
                </c:pt>
                <c:pt idx="190">
                  <c:v>November</c:v>
                </c:pt>
                <c:pt idx="191">
                  <c:v>November</c:v>
                </c:pt>
                <c:pt idx="192">
                  <c:v>November</c:v>
                </c:pt>
                <c:pt idx="193">
                  <c:v>November</c:v>
                </c:pt>
                <c:pt idx="194">
                  <c:v>November</c:v>
                </c:pt>
                <c:pt idx="195">
                  <c:v>November</c:v>
                </c:pt>
                <c:pt idx="196">
                  <c:v>November</c:v>
                </c:pt>
                <c:pt idx="197">
                  <c:v>November</c:v>
                </c:pt>
                <c:pt idx="198">
                  <c:v>November</c:v>
                </c:pt>
                <c:pt idx="199">
                  <c:v>November</c:v>
                </c:pt>
                <c:pt idx="200">
                  <c:v>November</c:v>
                </c:pt>
                <c:pt idx="201">
                  <c:v>November</c:v>
                </c:pt>
                <c:pt idx="202">
                  <c:v>November</c:v>
                </c:pt>
                <c:pt idx="203">
                  <c:v>November</c:v>
                </c:pt>
                <c:pt idx="204">
                  <c:v>November Average</c:v>
                </c:pt>
                <c:pt idx="205">
                  <c:v>December</c:v>
                </c:pt>
                <c:pt idx="206">
                  <c:v>December</c:v>
                </c:pt>
                <c:pt idx="207">
                  <c:v>December</c:v>
                </c:pt>
                <c:pt idx="208">
                  <c:v>December Average</c:v>
                </c:pt>
              </c:strCache>
            </c:strRef>
          </c:cat>
          <c:val>
            <c:numRef>
              <c:f>'FB page - Data'!$O$2:$O$210</c:f>
              <c:numCache>
                <c:formatCode>0%</c:formatCode>
                <c:ptCount val="209"/>
                <c:pt idx="46">
                  <c:v>-0.505980156752594</c:v>
                </c:pt>
                <c:pt idx="78">
                  <c:v>0.0881016385048642</c:v>
                </c:pt>
                <c:pt idx="110">
                  <c:v>-0.473797817484111</c:v>
                </c:pt>
                <c:pt idx="141">
                  <c:v>1.941797326040717</c:v>
                </c:pt>
                <c:pt idx="173">
                  <c:v>1.856848609680741</c:v>
                </c:pt>
                <c:pt idx="204">
                  <c:v>0.7788752703677</c:v>
                </c:pt>
                <c:pt idx="208">
                  <c:v>0.317268401903163</c:v>
                </c:pt>
              </c:numCache>
            </c:numRef>
          </c:val>
        </c:ser>
        <c:marker val="1"/>
        <c:axId val="888549448"/>
        <c:axId val="883336616"/>
      </c:lineChart>
      <c:catAx>
        <c:axId val="888549448"/>
        <c:scaling>
          <c:orientation val="minMax"/>
        </c:scaling>
        <c:axPos val="b"/>
        <c:tickLblPos val="nextTo"/>
        <c:crossAx val="883336616"/>
        <c:crosses val="autoZero"/>
        <c:auto val="1"/>
        <c:lblAlgn val="ctr"/>
        <c:lblOffset val="100"/>
      </c:catAx>
      <c:valAx>
        <c:axId val="883336616"/>
        <c:scaling>
          <c:orientation val="minMax"/>
        </c:scaling>
        <c:axPos val="l"/>
        <c:majorGridlines/>
        <c:numFmt formatCode="0%" sourceLinked="1"/>
        <c:tickLblPos val="nextTo"/>
        <c:crossAx val="888549448"/>
        <c:crosses val="autoZero"/>
        <c:crossBetween val="between"/>
      </c:valAx>
    </c:plotArea>
    <c:legend>
      <c:legendPos val="r"/>
      <c:layout/>
    </c:legend>
    <c:plotVisOnly val="1"/>
  </c:chart>
  <c:printSettings>
    <c:headerFooter/>
    <c:pageMargins b="1.0" l="0.75" r="0.75" t="1.0"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1"/>
  <c:lang val="en-US"/>
  <c:style val="4"/>
  <c:chart>
    <c:title>
      <c:tx>
        <c:rich>
          <a:bodyPr/>
          <a:lstStyle/>
          <a:p>
            <a:pPr>
              <a:defRPr/>
            </a:pPr>
            <a:r>
              <a:rPr lang="en-US"/>
              <a:t>Clicks by Placement</a:t>
            </a:r>
          </a:p>
        </c:rich>
      </c:tx>
      <c:layout/>
    </c:title>
    <c:plotArea>
      <c:layout/>
      <c:barChart>
        <c:barDir val="col"/>
        <c:grouping val="clustered"/>
        <c:ser>
          <c:idx val="0"/>
          <c:order val="0"/>
          <c:tx>
            <c:strRef>
              <c:f>'eNews - aggregate'!$Q$9</c:f>
              <c:strCache>
                <c:ptCount val="1"/>
                <c:pt idx="0">
                  <c:v>Clicks</c:v>
                </c:pt>
              </c:strCache>
            </c:strRef>
          </c:tx>
          <c:cat>
            <c:strRef>
              <c:f>'eNews - aggregate'!$O$10:$O$14</c:f>
              <c:strCache>
                <c:ptCount val="5"/>
                <c:pt idx="0">
                  <c:v>Event</c:v>
                </c:pt>
                <c:pt idx="1">
                  <c:v>Feature</c:v>
                </c:pt>
                <c:pt idx="2">
                  <c:v>In Text</c:v>
                </c:pt>
                <c:pt idx="3">
                  <c:v>Message Viewer</c:v>
                </c:pt>
                <c:pt idx="4">
                  <c:v>Read More</c:v>
                </c:pt>
              </c:strCache>
            </c:strRef>
          </c:cat>
          <c:val>
            <c:numRef>
              <c:f>'eNews - aggregate'!$Q$10:$Q$14</c:f>
              <c:numCache>
                <c:formatCode>General</c:formatCode>
                <c:ptCount val="5"/>
                <c:pt idx="0">
                  <c:v>84.0</c:v>
                </c:pt>
                <c:pt idx="1">
                  <c:v>244.0</c:v>
                </c:pt>
                <c:pt idx="2">
                  <c:v>198.0</c:v>
                </c:pt>
                <c:pt idx="3">
                  <c:v>100.0</c:v>
                </c:pt>
                <c:pt idx="4">
                  <c:v>534.0</c:v>
                </c:pt>
              </c:numCache>
            </c:numRef>
          </c:val>
        </c:ser>
        <c:axId val="1106465768"/>
        <c:axId val="1106455624"/>
      </c:barChart>
      <c:catAx>
        <c:axId val="1106465768"/>
        <c:scaling>
          <c:orientation val="minMax"/>
        </c:scaling>
        <c:axPos val="b"/>
        <c:tickLblPos val="nextTo"/>
        <c:crossAx val="1106455624"/>
        <c:crosses val="autoZero"/>
        <c:auto val="1"/>
        <c:lblAlgn val="ctr"/>
        <c:lblOffset val="100"/>
      </c:catAx>
      <c:valAx>
        <c:axId val="1106455624"/>
        <c:scaling>
          <c:orientation val="minMax"/>
        </c:scaling>
        <c:axPos val="l"/>
        <c:majorGridlines/>
        <c:numFmt formatCode="General" sourceLinked="1"/>
        <c:tickLblPos val="nextTo"/>
        <c:crossAx val="1106465768"/>
        <c:crosses val="autoZero"/>
        <c:crossBetween val="between"/>
      </c:valAx>
    </c:plotArea>
    <c:plotVisOnly val="1"/>
  </c:chart>
  <c:printSettings>
    <c:headerFooter/>
    <c:pageMargins b="1.0" l="0.75" r="0.75" t="1.0"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1"/>
  <c:lang val="en-US"/>
  <c:style val="5"/>
  <c:chart>
    <c:title>
      <c:tx>
        <c:rich>
          <a:bodyPr/>
          <a:lstStyle/>
          <a:p>
            <a:pPr>
              <a:defRPr/>
            </a:pPr>
            <a:r>
              <a:rPr lang="en-US"/>
              <a:t>Clicks by Topic</a:t>
            </a:r>
          </a:p>
        </c:rich>
      </c:tx>
      <c:layout/>
    </c:title>
    <c:plotArea>
      <c:layout/>
      <c:barChart>
        <c:barDir val="col"/>
        <c:grouping val="clustered"/>
        <c:ser>
          <c:idx val="0"/>
          <c:order val="0"/>
          <c:tx>
            <c:strRef>
              <c:f>'eNews - aggregate'!$H$3</c:f>
              <c:strCache>
                <c:ptCount val="1"/>
                <c:pt idx="0">
                  <c:v>Clicks</c:v>
                </c:pt>
              </c:strCache>
            </c:strRef>
          </c:tx>
          <c:cat>
            <c:strRef>
              <c:f>'eNews - aggregate'!$F$4:$F$16</c:f>
              <c:strCache>
                <c:ptCount val="13"/>
                <c:pt idx="0">
                  <c:v>General links</c:v>
                </c:pt>
                <c:pt idx="1">
                  <c:v>Funding</c:v>
                </c:pt>
                <c:pt idx="2">
                  <c:v>Success By 6</c:v>
                </c:pt>
                <c:pt idx="3">
                  <c:v>Education</c:v>
                </c:pt>
                <c:pt idx="4">
                  <c:v>Financial Opportunity</c:v>
                </c:pt>
                <c:pt idx="5">
                  <c:v>Target Graduation</c:v>
                </c:pt>
                <c:pt idx="6">
                  <c:v>Employee Campaign</c:v>
                </c:pt>
                <c:pt idx="7">
                  <c:v>Individual Engagement</c:v>
                </c:pt>
                <c:pt idx="8">
                  <c:v>WLC</c:v>
                </c:pt>
                <c:pt idx="9">
                  <c:v>Philanthropy</c:v>
                </c:pt>
                <c:pt idx="10">
                  <c:v>Video</c:v>
                </c:pt>
                <c:pt idx="11">
                  <c:v>Hands On</c:v>
                </c:pt>
                <c:pt idx="12">
                  <c:v>Volunteering</c:v>
                </c:pt>
              </c:strCache>
            </c:strRef>
          </c:cat>
          <c:val>
            <c:numRef>
              <c:f>'eNews - aggregate'!$H$4:$H$16</c:f>
              <c:numCache>
                <c:formatCode>General</c:formatCode>
                <c:ptCount val="13"/>
                <c:pt idx="0">
                  <c:v>94.0</c:v>
                </c:pt>
                <c:pt idx="1">
                  <c:v>257.0</c:v>
                </c:pt>
                <c:pt idx="2">
                  <c:v>217.0</c:v>
                </c:pt>
                <c:pt idx="3">
                  <c:v>25.0</c:v>
                </c:pt>
                <c:pt idx="4">
                  <c:v>16.0</c:v>
                </c:pt>
                <c:pt idx="5">
                  <c:v>43.0</c:v>
                </c:pt>
                <c:pt idx="6">
                  <c:v>120.0</c:v>
                </c:pt>
                <c:pt idx="7">
                  <c:v>29.0</c:v>
                </c:pt>
                <c:pt idx="8">
                  <c:v>46.0</c:v>
                </c:pt>
                <c:pt idx="9">
                  <c:v>56.0</c:v>
                </c:pt>
                <c:pt idx="10">
                  <c:v>35.0</c:v>
                </c:pt>
                <c:pt idx="11">
                  <c:v>116.0</c:v>
                </c:pt>
                <c:pt idx="12">
                  <c:v>110.0</c:v>
                </c:pt>
              </c:numCache>
            </c:numRef>
          </c:val>
        </c:ser>
        <c:axId val="1103022584"/>
        <c:axId val="857928472"/>
      </c:barChart>
      <c:catAx>
        <c:axId val="1103022584"/>
        <c:scaling>
          <c:orientation val="minMax"/>
        </c:scaling>
        <c:axPos val="b"/>
        <c:tickLblPos val="nextTo"/>
        <c:crossAx val="857928472"/>
        <c:crosses val="autoZero"/>
        <c:auto val="1"/>
        <c:lblAlgn val="ctr"/>
        <c:lblOffset val="100"/>
      </c:catAx>
      <c:valAx>
        <c:axId val="857928472"/>
        <c:scaling>
          <c:orientation val="minMax"/>
        </c:scaling>
        <c:axPos val="l"/>
        <c:majorGridlines/>
        <c:numFmt formatCode="General" sourceLinked="1"/>
        <c:tickLblPos val="nextTo"/>
        <c:crossAx val="1103022584"/>
        <c:crosses val="autoZero"/>
        <c:crossBetween val="between"/>
      </c:valAx>
    </c:plotArea>
    <c:plotVisOnly val="1"/>
  </c:chart>
  <c:printSettings>
    <c:headerFooter/>
    <c:pageMargins b="1.0" l="0.75" r="0.75" t="1.0"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1"/>
  <c:lang val="en-US"/>
  <c:style val="5"/>
  <c:chart>
    <c:title>
      <c:tx>
        <c:rich>
          <a:bodyPr/>
          <a:lstStyle/>
          <a:p>
            <a:pPr>
              <a:defRPr/>
            </a:pPr>
            <a:r>
              <a:rPr lang="en-US"/>
              <a:t>Clicks per Link by Topic</a:t>
            </a:r>
          </a:p>
        </c:rich>
      </c:tx>
      <c:layout/>
    </c:title>
    <c:plotArea>
      <c:layout/>
      <c:barChart>
        <c:barDir val="bar"/>
        <c:grouping val="clustered"/>
        <c:ser>
          <c:idx val="0"/>
          <c:order val="0"/>
          <c:tx>
            <c:strRef>
              <c:f>'eNews - aggregate'!$I$3</c:f>
              <c:strCache>
                <c:ptCount val="1"/>
                <c:pt idx="0">
                  <c:v>Clicks per link</c:v>
                </c:pt>
              </c:strCache>
            </c:strRef>
          </c:tx>
          <c:cat>
            <c:strRef>
              <c:f>'eNews - aggregate'!$F$4:$F$16</c:f>
              <c:strCache>
                <c:ptCount val="13"/>
                <c:pt idx="0">
                  <c:v>General links</c:v>
                </c:pt>
                <c:pt idx="1">
                  <c:v>Funding</c:v>
                </c:pt>
                <c:pt idx="2">
                  <c:v>Success By 6</c:v>
                </c:pt>
                <c:pt idx="3">
                  <c:v>Education</c:v>
                </c:pt>
                <c:pt idx="4">
                  <c:v>Financial Opportunity</c:v>
                </c:pt>
                <c:pt idx="5">
                  <c:v>Target Graduation</c:v>
                </c:pt>
                <c:pt idx="6">
                  <c:v>Employee Campaign</c:v>
                </c:pt>
                <c:pt idx="7">
                  <c:v>Individual Engagement</c:v>
                </c:pt>
                <c:pt idx="8">
                  <c:v>WLC</c:v>
                </c:pt>
                <c:pt idx="9">
                  <c:v>Philanthropy</c:v>
                </c:pt>
                <c:pt idx="10">
                  <c:v>Video</c:v>
                </c:pt>
                <c:pt idx="11">
                  <c:v>Hands On</c:v>
                </c:pt>
                <c:pt idx="12">
                  <c:v>Volunteering</c:v>
                </c:pt>
              </c:strCache>
            </c:strRef>
          </c:cat>
          <c:val>
            <c:numRef>
              <c:f>'eNews - aggregate'!$I$4:$I$16</c:f>
              <c:numCache>
                <c:formatCode>0</c:formatCode>
                <c:ptCount val="13"/>
                <c:pt idx="0">
                  <c:v>3.76</c:v>
                </c:pt>
                <c:pt idx="1">
                  <c:v>64.25</c:v>
                </c:pt>
                <c:pt idx="2">
                  <c:v>21.7</c:v>
                </c:pt>
                <c:pt idx="3">
                  <c:v>25.0</c:v>
                </c:pt>
                <c:pt idx="4">
                  <c:v>16.0</c:v>
                </c:pt>
                <c:pt idx="5">
                  <c:v>21.5</c:v>
                </c:pt>
                <c:pt idx="6">
                  <c:v>40.0</c:v>
                </c:pt>
                <c:pt idx="7">
                  <c:v>14.5</c:v>
                </c:pt>
                <c:pt idx="8">
                  <c:v>15.33333333333333</c:v>
                </c:pt>
                <c:pt idx="9">
                  <c:v>6.222222222222222</c:v>
                </c:pt>
                <c:pt idx="10">
                  <c:v>35.0</c:v>
                </c:pt>
                <c:pt idx="11">
                  <c:v>29.0</c:v>
                </c:pt>
                <c:pt idx="12">
                  <c:v>13.75</c:v>
                </c:pt>
              </c:numCache>
            </c:numRef>
          </c:val>
        </c:ser>
        <c:axId val="885467048"/>
        <c:axId val="936152792"/>
      </c:barChart>
      <c:catAx>
        <c:axId val="885467048"/>
        <c:scaling>
          <c:orientation val="minMax"/>
        </c:scaling>
        <c:axPos val="l"/>
        <c:tickLblPos val="nextTo"/>
        <c:crossAx val="936152792"/>
        <c:crosses val="autoZero"/>
        <c:auto val="1"/>
        <c:lblAlgn val="ctr"/>
        <c:lblOffset val="100"/>
      </c:catAx>
      <c:valAx>
        <c:axId val="936152792"/>
        <c:scaling>
          <c:orientation val="minMax"/>
        </c:scaling>
        <c:axPos val="b"/>
        <c:majorGridlines/>
        <c:numFmt formatCode="0" sourceLinked="1"/>
        <c:tickLblPos val="nextTo"/>
        <c:crossAx val="885467048"/>
        <c:crosses val="autoZero"/>
        <c:crossBetween val="between"/>
      </c:valAx>
    </c:plotArea>
    <c:plotVisOnly val="1"/>
  </c:chart>
  <c:printSettings>
    <c:headerFooter/>
    <c:pageMargins b="1.0" l="0.75" r="0.75" t="1.0"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1"/>
  <c:lang val="en-US"/>
  <c:style val="4"/>
  <c:chart>
    <c:title>
      <c:tx>
        <c:rich>
          <a:bodyPr/>
          <a:lstStyle/>
          <a:p>
            <a:pPr>
              <a:defRPr/>
            </a:pPr>
            <a:r>
              <a:rPr lang="en-US"/>
              <a:t>Clicks per Link by Placement</a:t>
            </a:r>
          </a:p>
        </c:rich>
      </c:tx>
      <c:layout/>
    </c:title>
    <c:plotArea>
      <c:layout/>
      <c:barChart>
        <c:barDir val="bar"/>
        <c:grouping val="clustered"/>
        <c:ser>
          <c:idx val="0"/>
          <c:order val="0"/>
          <c:tx>
            <c:strRef>
              <c:f>'eNews - aggregate'!$R$9</c:f>
              <c:strCache>
                <c:ptCount val="1"/>
                <c:pt idx="0">
                  <c:v>Clicks per link</c:v>
                </c:pt>
              </c:strCache>
            </c:strRef>
          </c:tx>
          <c:cat>
            <c:strRef>
              <c:f>'eNews - aggregate'!$O$10:$O$14</c:f>
              <c:strCache>
                <c:ptCount val="5"/>
                <c:pt idx="0">
                  <c:v>Event</c:v>
                </c:pt>
                <c:pt idx="1">
                  <c:v>Feature</c:v>
                </c:pt>
                <c:pt idx="2">
                  <c:v>In Text</c:v>
                </c:pt>
                <c:pt idx="3">
                  <c:v>Message Viewer</c:v>
                </c:pt>
                <c:pt idx="4">
                  <c:v>Read More</c:v>
                </c:pt>
              </c:strCache>
            </c:strRef>
          </c:cat>
          <c:val>
            <c:numRef>
              <c:f>'eNews - aggregate'!$R$10:$R$14</c:f>
              <c:numCache>
                <c:formatCode>0</c:formatCode>
                <c:ptCount val="5"/>
                <c:pt idx="0">
                  <c:v>16.8</c:v>
                </c:pt>
                <c:pt idx="1">
                  <c:v>48.8</c:v>
                </c:pt>
                <c:pt idx="2">
                  <c:v>28.28571428571428</c:v>
                </c:pt>
                <c:pt idx="3">
                  <c:v>25.0</c:v>
                </c:pt>
                <c:pt idx="4">
                  <c:v>24.27272727272727</c:v>
                </c:pt>
              </c:numCache>
            </c:numRef>
          </c:val>
        </c:ser>
        <c:axId val="884144568"/>
        <c:axId val="812877064"/>
      </c:barChart>
      <c:catAx>
        <c:axId val="884144568"/>
        <c:scaling>
          <c:orientation val="minMax"/>
        </c:scaling>
        <c:axPos val="l"/>
        <c:tickLblPos val="nextTo"/>
        <c:crossAx val="812877064"/>
        <c:crosses val="autoZero"/>
        <c:auto val="1"/>
        <c:lblAlgn val="ctr"/>
        <c:lblOffset val="100"/>
      </c:catAx>
      <c:valAx>
        <c:axId val="812877064"/>
        <c:scaling>
          <c:orientation val="minMax"/>
        </c:scaling>
        <c:axPos val="b"/>
        <c:majorGridlines/>
        <c:numFmt formatCode="0" sourceLinked="1"/>
        <c:tickLblPos val="nextTo"/>
        <c:crossAx val="884144568"/>
        <c:crosses val="autoZero"/>
        <c:crossBetween val="between"/>
      </c:valAx>
    </c:plotArea>
    <c:plotVisOnly val="1"/>
  </c:chart>
  <c:printSettings>
    <c:headerFooter/>
    <c:pageMargins b="1.0" l="0.75" r="0.75" t="1.0"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1"/>
  <c:lang val="en-US"/>
  <c:style val="2"/>
  <c:chart>
    <c:title>
      <c:tx>
        <c:rich>
          <a:bodyPr/>
          <a:lstStyle/>
          <a:p>
            <a:pPr>
              <a:defRPr/>
            </a:pPr>
            <a:r>
              <a:rPr lang="en-US"/>
              <a:t>Open and Clickthrough Rates</a:t>
            </a:r>
          </a:p>
        </c:rich>
      </c:tx>
      <c:layout/>
    </c:title>
    <c:plotArea>
      <c:layout/>
      <c:lineChart>
        <c:grouping val="standard"/>
        <c:ser>
          <c:idx val="0"/>
          <c:order val="0"/>
          <c:tx>
            <c:strRef>
              <c:f>'eNews open - DATA'!$E$1</c:f>
              <c:strCache>
                <c:ptCount val="1"/>
                <c:pt idx="0">
                  <c:v>Hard Bounce Rate (%)</c:v>
                </c:pt>
              </c:strCache>
            </c:strRef>
          </c:tx>
          <c:marker>
            <c:symbol val="none"/>
          </c:marker>
          <c:cat>
            <c:numRef>
              <c:f>'eNews open - DATA'!$A$2:$A$7</c:f>
              <c:numCache>
                <c:formatCode>mmm\-yy</c:formatCode>
                <c:ptCount val="6"/>
                <c:pt idx="0">
                  <c:v>39599.0</c:v>
                </c:pt>
                <c:pt idx="1">
                  <c:v>39629.0</c:v>
                </c:pt>
                <c:pt idx="2">
                  <c:v>39660.0</c:v>
                </c:pt>
                <c:pt idx="3">
                  <c:v>39691.0</c:v>
                </c:pt>
                <c:pt idx="4">
                  <c:v>39721.0</c:v>
                </c:pt>
                <c:pt idx="5">
                  <c:v>39752.0</c:v>
                </c:pt>
              </c:numCache>
            </c:numRef>
          </c:cat>
          <c:val>
            <c:numRef>
              <c:f>'eNews open - DATA'!$E$2:$E$7</c:f>
              <c:numCache>
                <c:formatCode>General</c:formatCode>
                <c:ptCount val="6"/>
                <c:pt idx="0">
                  <c:v>16.0</c:v>
                </c:pt>
                <c:pt idx="1">
                  <c:v>16.0</c:v>
                </c:pt>
                <c:pt idx="2">
                  <c:v>4.0</c:v>
                </c:pt>
                <c:pt idx="3">
                  <c:v>4.0</c:v>
                </c:pt>
                <c:pt idx="4">
                  <c:v>3.0</c:v>
                </c:pt>
                <c:pt idx="5">
                  <c:v>4.0</c:v>
                </c:pt>
              </c:numCache>
            </c:numRef>
          </c:val>
        </c:ser>
        <c:ser>
          <c:idx val="1"/>
          <c:order val="1"/>
          <c:tx>
            <c:strRef>
              <c:f>'eNews open - DATA'!$G$1</c:f>
              <c:strCache>
                <c:ptCount val="1"/>
                <c:pt idx="0">
                  <c:v>Soft Bounce Rate (%)</c:v>
                </c:pt>
              </c:strCache>
            </c:strRef>
          </c:tx>
          <c:marker>
            <c:symbol val="none"/>
          </c:marker>
          <c:cat>
            <c:numRef>
              <c:f>'eNews open - DATA'!$A$2:$A$7</c:f>
              <c:numCache>
                <c:formatCode>mmm\-yy</c:formatCode>
                <c:ptCount val="6"/>
                <c:pt idx="0">
                  <c:v>39599.0</c:v>
                </c:pt>
                <c:pt idx="1">
                  <c:v>39629.0</c:v>
                </c:pt>
                <c:pt idx="2">
                  <c:v>39660.0</c:v>
                </c:pt>
                <c:pt idx="3">
                  <c:v>39691.0</c:v>
                </c:pt>
                <c:pt idx="4">
                  <c:v>39721.0</c:v>
                </c:pt>
                <c:pt idx="5">
                  <c:v>39752.0</c:v>
                </c:pt>
              </c:numCache>
            </c:numRef>
          </c:cat>
          <c:val>
            <c:numRef>
              <c:f>'eNews open - DATA'!$G$2:$G$7</c:f>
              <c:numCache>
                <c:formatCode>General</c:formatCode>
                <c:ptCount val="6"/>
                <c:pt idx="0">
                  <c:v>2.0</c:v>
                </c:pt>
                <c:pt idx="1">
                  <c:v>2.0</c:v>
                </c:pt>
                <c:pt idx="2">
                  <c:v>3.0</c:v>
                </c:pt>
                <c:pt idx="3">
                  <c:v>3.0</c:v>
                </c:pt>
                <c:pt idx="4">
                  <c:v>3.0</c:v>
                </c:pt>
                <c:pt idx="5">
                  <c:v>3.0</c:v>
                </c:pt>
              </c:numCache>
            </c:numRef>
          </c:val>
        </c:ser>
        <c:ser>
          <c:idx val="2"/>
          <c:order val="2"/>
          <c:tx>
            <c:strRef>
              <c:f>'eNews open - DATA'!$K$1</c:f>
              <c:strCache>
                <c:ptCount val="1"/>
                <c:pt idx="0">
                  <c:v>Open Rate (%)</c:v>
                </c:pt>
              </c:strCache>
            </c:strRef>
          </c:tx>
          <c:marker>
            <c:symbol val="none"/>
          </c:marker>
          <c:cat>
            <c:numRef>
              <c:f>'eNews open - DATA'!$A$2:$A$7</c:f>
              <c:numCache>
                <c:formatCode>mmm\-yy</c:formatCode>
                <c:ptCount val="6"/>
                <c:pt idx="0">
                  <c:v>39599.0</c:v>
                </c:pt>
                <c:pt idx="1">
                  <c:v>39629.0</c:v>
                </c:pt>
                <c:pt idx="2">
                  <c:v>39660.0</c:v>
                </c:pt>
                <c:pt idx="3">
                  <c:v>39691.0</c:v>
                </c:pt>
                <c:pt idx="4">
                  <c:v>39721.0</c:v>
                </c:pt>
                <c:pt idx="5">
                  <c:v>39752.0</c:v>
                </c:pt>
              </c:numCache>
            </c:numRef>
          </c:cat>
          <c:val>
            <c:numRef>
              <c:f>'eNews open - DATA'!$K$2:$K$7</c:f>
              <c:numCache>
                <c:formatCode>General</c:formatCode>
                <c:ptCount val="6"/>
                <c:pt idx="0">
                  <c:v>15.0</c:v>
                </c:pt>
                <c:pt idx="1">
                  <c:v>21.0</c:v>
                </c:pt>
                <c:pt idx="2">
                  <c:v>16.0</c:v>
                </c:pt>
                <c:pt idx="3">
                  <c:v>17.0</c:v>
                </c:pt>
                <c:pt idx="4">
                  <c:v>16.0</c:v>
                </c:pt>
                <c:pt idx="5">
                  <c:v>12.0</c:v>
                </c:pt>
              </c:numCache>
            </c:numRef>
          </c:val>
        </c:ser>
        <c:ser>
          <c:idx val="3"/>
          <c:order val="3"/>
          <c:tx>
            <c:strRef>
              <c:f>'eNews open - DATA'!$M$1</c:f>
              <c:strCache>
                <c:ptCount val="1"/>
                <c:pt idx="0">
                  <c:v>Clickthrough Rate (%)</c:v>
                </c:pt>
              </c:strCache>
            </c:strRef>
          </c:tx>
          <c:marker>
            <c:symbol val="none"/>
          </c:marker>
          <c:cat>
            <c:numRef>
              <c:f>'eNews open - DATA'!$A$2:$A$7</c:f>
              <c:numCache>
                <c:formatCode>mmm\-yy</c:formatCode>
                <c:ptCount val="6"/>
                <c:pt idx="0">
                  <c:v>39599.0</c:v>
                </c:pt>
                <c:pt idx="1">
                  <c:v>39629.0</c:v>
                </c:pt>
                <c:pt idx="2">
                  <c:v>39660.0</c:v>
                </c:pt>
                <c:pt idx="3">
                  <c:v>39691.0</c:v>
                </c:pt>
                <c:pt idx="4">
                  <c:v>39721.0</c:v>
                </c:pt>
                <c:pt idx="5">
                  <c:v>39752.0</c:v>
                </c:pt>
              </c:numCache>
            </c:numRef>
          </c:cat>
          <c:val>
            <c:numRef>
              <c:f>'eNews open - DATA'!$M$2:$M$7</c:f>
              <c:numCache>
                <c:formatCode>General</c:formatCode>
                <c:ptCount val="6"/>
                <c:pt idx="0">
                  <c:v>2.0</c:v>
                </c:pt>
                <c:pt idx="1">
                  <c:v>3.0</c:v>
                </c:pt>
                <c:pt idx="2">
                  <c:v>2.0</c:v>
                </c:pt>
                <c:pt idx="3">
                  <c:v>1.0</c:v>
                </c:pt>
                <c:pt idx="4">
                  <c:v>1.0</c:v>
                </c:pt>
                <c:pt idx="5">
                  <c:v>1.0</c:v>
                </c:pt>
              </c:numCache>
            </c:numRef>
          </c:val>
        </c:ser>
        <c:ser>
          <c:idx val="4"/>
          <c:order val="4"/>
          <c:tx>
            <c:strRef>
              <c:f>'eNews open - DATA'!$S$1</c:f>
              <c:strCache>
                <c:ptCount val="1"/>
                <c:pt idx="0">
                  <c:v>Unsubscribe Rate (%)</c:v>
                </c:pt>
              </c:strCache>
            </c:strRef>
          </c:tx>
          <c:marker>
            <c:symbol val="none"/>
          </c:marker>
          <c:cat>
            <c:numRef>
              <c:f>'eNews open - DATA'!$A$2:$A$7</c:f>
              <c:numCache>
                <c:formatCode>mmm\-yy</c:formatCode>
                <c:ptCount val="6"/>
                <c:pt idx="0">
                  <c:v>39599.0</c:v>
                </c:pt>
                <c:pt idx="1">
                  <c:v>39629.0</c:v>
                </c:pt>
                <c:pt idx="2">
                  <c:v>39660.0</c:v>
                </c:pt>
                <c:pt idx="3">
                  <c:v>39691.0</c:v>
                </c:pt>
                <c:pt idx="4">
                  <c:v>39721.0</c:v>
                </c:pt>
                <c:pt idx="5">
                  <c:v>39752.0</c:v>
                </c:pt>
              </c:numCache>
            </c:numRef>
          </c:cat>
          <c:val>
            <c:numRef>
              <c:f>'eNews open - DATA'!$S$2:$S$7</c:f>
              <c:numCache>
                <c:formatCode>General</c:formatCode>
                <c:ptCount val="6"/>
                <c:pt idx="0">
                  <c:v>0.0</c:v>
                </c:pt>
                <c:pt idx="1">
                  <c:v>0.0</c:v>
                </c:pt>
                <c:pt idx="2">
                  <c:v>0.0</c:v>
                </c:pt>
                <c:pt idx="3">
                  <c:v>0.0</c:v>
                </c:pt>
                <c:pt idx="4">
                  <c:v>0.0</c:v>
                </c:pt>
                <c:pt idx="5">
                  <c:v>0.0</c:v>
                </c:pt>
              </c:numCache>
            </c:numRef>
          </c:val>
        </c:ser>
        <c:ser>
          <c:idx val="5"/>
          <c:order val="5"/>
          <c:tx>
            <c:strRef>
              <c:f>'eNews open - DATA'!$T$1</c:f>
              <c:strCache>
                <c:ptCount val="1"/>
                <c:pt idx="0">
                  <c:v>Average Open Rate</c:v>
                </c:pt>
              </c:strCache>
            </c:strRef>
          </c:tx>
          <c:marker>
            <c:symbol val="none"/>
          </c:marker>
          <c:cat>
            <c:numRef>
              <c:f>'eNews open - DATA'!$A$2:$A$7</c:f>
              <c:numCache>
                <c:formatCode>mmm\-yy</c:formatCode>
                <c:ptCount val="6"/>
                <c:pt idx="0">
                  <c:v>39599.0</c:v>
                </c:pt>
                <c:pt idx="1">
                  <c:v>39629.0</c:v>
                </c:pt>
                <c:pt idx="2">
                  <c:v>39660.0</c:v>
                </c:pt>
                <c:pt idx="3">
                  <c:v>39691.0</c:v>
                </c:pt>
                <c:pt idx="4">
                  <c:v>39721.0</c:v>
                </c:pt>
                <c:pt idx="5">
                  <c:v>39752.0</c:v>
                </c:pt>
              </c:numCache>
            </c:numRef>
          </c:cat>
          <c:val>
            <c:numRef>
              <c:f>'eNews open - DATA'!$T$2:$T$7</c:f>
              <c:numCache>
                <c:formatCode>_(* #,##0.0_);_(* \(#,##0.0\);_(* "-"??_);_(@_)</c:formatCode>
                <c:ptCount val="6"/>
                <c:pt idx="0">
                  <c:v>16.16666666666667</c:v>
                </c:pt>
                <c:pt idx="1">
                  <c:v>16.16666666666667</c:v>
                </c:pt>
                <c:pt idx="2">
                  <c:v>16.16666666666667</c:v>
                </c:pt>
                <c:pt idx="3">
                  <c:v>16.16666666666667</c:v>
                </c:pt>
                <c:pt idx="4">
                  <c:v>16.16666666666667</c:v>
                </c:pt>
                <c:pt idx="5">
                  <c:v>16.16666666666667</c:v>
                </c:pt>
              </c:numCache>
            </c:numRef>
          </c:val>
        </c:ser>
        <c:ser>
          <c:idx val="6"/>
          <c:order val="6"/>
          <c:tx>
            <c:strRef>
              <c:f>'eNews open - DATA'!$U$1</c:f>
              <c:strCache>
                <c:ptCount val="1"/>
                <c:pt idx="0">
                  <c:v>Average Clickthrough Rate</c:v>
                </c:pt>
              </c:strCache>
            </c:strRef>
          </c:tx>
          <c:marker>
            <c:symbol val="none"/>
          </c:marker>
          <c:cat>
            <c:numRef>
              <c:f>'eNews open - DATA'!$A$2:$A$7</c:f>
              <c:numCache>
                <c:formatCode>mmm\-yy</c:formatCode>
                <c:ptCount val="6"/>
                <c:pt idx="0">
                  <c:v>39599.0</c:v>
                </c:pt>
                <c:pt idx="1">
                  <c:v>39629.0</c:v>
                </c:pt>
                <c:pt idx="2">
                  <c:v>39660.0</c:v>
                </c:pt>
                <c:pt idx="3">
                  <c:v>39691.0</c:v>
                </c:pt>
                <c:pt idx="4">
                  <c:v>39721.0</c:v>
                </c:pt>
                <c:pt idx="5">
                  <c:v>39752.0</c:v>
                </c:pt>
              </c:numCache>
            </c:numRef>
          </c:cat>
          <c:val>
            <c:numRef>
              <c:f>'eNews open - DATA'!$U$2:$U$7</c:f>
              <c:numCache>
                <c:formatCode>0.00</c:formatCode>
                <c:ptCount val="6"/>
                <c:pt idx="0">
                  <c:v>1.666666666666667</c:v>
                </c:pt>
                <c:pt idx="1">
                  <c:v>1.666666666666667</c:v>
                </c:pt>
                <c:pt idx="2">
                  <c:v>1.666666666666667</c:v>
                </c:pt>
                <c:pt idx="3">
                  <c:v>1.666666666666667</c:v>
                </c:pt>
                <c:pt idx="4">
                  <c:v>1.666666666666667</c:v>
                </c:pt>
                <c:pt idx="5">
                  <c:v>1.666666666666667</c:v>
                </c:pt>
              </c:numCache>
            </c:numRef>
          </c:val>
        </c:ser>
        <c:dLbls/>
        <c:marker val="1"/>
        <c:axId val="1109821304"/>
        <c:axId val="888239112"/>
      </c:lineChart>
      <c:dateAx>
        <c:axId val="1109821304"/>
        <c:scaling>
          <c:orientation val="minMax"/>
        </c:scaling>
        <c:axPos val="b"/>
        <c:numFmt formatCode="mmm\-yy" sourceLinked="1"/>
        <c:tickLblPos val="nextTo"/>
        <c:crossAx val="888239112"/>
        <c:crosses val="autoZero"/>
        <c:auto val="1"/>
        <c:lblOffset val="100"/>
      </c:dateAx>
      <c:valAx>
        <c:axId val="888239112"/>
        <c:scaling>
          <c:orientation val="minMax"/>
        </c:scaling>
        <c:axPos val="l"/>
        <c:majorGridlines/>
        <c:numFmt formatCode="General" sourceLinked="1"/>
        <c:tickLblPos val="nextTo"/>
        <c:crossAx val="1109821304"/>
        <c:crosses val="autoZero"/>
        <c:crossBetween val="between"/>
      </c:valAx>
    </c:plotArea>
    <c:legend>
      <c:legendPos val="b"/>
      <c:layout/>
    </c:legend>
    <c:plotVisOnly val="1"/>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4" Type="http://schemas.openxmlformats.org/officeDocument/2006/relationships/chart" Target="../charts/chart14.xml"/><Relationship Id="rId4" Type="http://schemas.openxmlformats.org/officeDocument/2006/relationships/chart" Target="../charts/chart4.xml"/><Relationship Id="rId7" Type="http://schemas.openxmlformats.org/officeDocument/2006/relationships/chart" Target="../charts/chart7.xml"/><Relationship Id="rId11" Type="http://schemas.openxmlformats.org/officeDocument/2006/relationships/chart" Target="../charts/chart11.xml"/><Relationship Id="rId1" Type="http://schemas.openxmlformats.org/officeDocument/2006/relationships/chart" Target="../charts/chart1.xml"/><Relationship Id="rId6" Type="http://schemas.openxmlformats.org/officeDocument/2006/relationships/chart" Target="../charts/chart6.xml"/><Relationship Id="rId16" Type="http://schemas.openxmlformats.org/officeDocument/2006/relationships/chart" Target="../charts/chart16.xml"/><Relationship Id="rId8" Type="http://schemas.openxmlformats.org/officeDocument/2006/relationships/chart" Target="../charts/chart8.xml"/><Relationship Id="rId13" Type="http://schemas.openxmlformats.org/officeDocument/2006/relationships/chart" Target="../charts/chart13.xml"/><Relationship Id="rId10" Type="http://schemas.openxmlformats.org/officeDocument/2006/relationships/chart" Target="../charts/chart10.xml"/><Relationship Id="rId5" Type="http://schemas.openxmlformats.org/officeDocument/2006/relationships/chart" Target="../charts/chart5.xml"/><Relationship Id="rId15" Type="http://schemas.openxmlformats.org/officeDocument/2006/relationships/chart" Target="../charts/chart15.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9" Type="http://schemas.openxmlformats.org/officeDocument/2006/relationships/chart" Target="../charts/chart9.xml"/><Relationship Id="rId3" Type="http://schemas.openxmlformats.org/officeDocument/2006/relationships/chart" Target="../charts/chart3.xml"/><Relationship Id="rId18" Type="http://schemas.openxmlformats.org/officeDocument/2006/relationships/chart" Target="../charts/chart18.xml"/></Relationships>
</file>

<file path=xl/drawings/drawing1.xml><?xml version="1.0" encoding="utf-8"?>
<xdr:wsDr xmlns:xdr="http://schemas.openxmlformats.org/drawingml/2006/spreadsheetDrawing" xmlns:a="http://schemas.openxmlformats.org/drawingml/2006/main">
  <xdr:twoCellAnchor>
    <xdr:from>
      <xdr:col>0</xdr:col>
      <xdr:colOff>241300</xdr:colOff>
      <xdr:row>16</xdr:row>
      <xdr:rowOff>88900</xdr:rowOff>
    </xdr:from>
    <xdr:to>
      <xdr:col>11</xdr:col>
      <xdr:colOff>266700</xdr:colOff>
      <xdr:row>32</xdr:row>
      <xdr:rowOff>127000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304800</xdr:colOff>
      <xdr:row>34</xdr:row>
      <xdr:rowOff>50800</xdr:rowOff>
    </xdr:from>
    <xdr:to>
      <xdr:col>11</xdr:col>
      <xdr:colOff>304800</xdr:colOff>
      <xdr:row>50</xdr:row>
      <xdr:rowOff>152400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215900</xdr:colOff>
      <xdr:row>4</xdr:row>
      <xdr:rowOff>38100</xdr:rowOff>
    </xdr:from>
    <xdr:to>
      <xdr:col>11</xdr:col>
      <xdr:colOff>228600</xdr:colOff>
      <xdr:row>15</xdr:row>
      <xdr:rowOff>152400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266700</xdr:colOff>
      <xdr:row>51</xdr:row>
      <xdr:rowOff>127000</xdr:rowOff>
    </xdr:from>
    <xdr:to>
      <xdr:col>11</xdr:col>
      <xdr:colOff>342900</xdr:colOff>
      <xdr:row>68</xdr:row>
      <xdr:rowOff>63500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533400</xdr:colOff>
      <xdr:row>71</xdr:row>
      <xdr:rowOff>50800</xdr:rowOff>
    </xdr:from>
    <xdr:to>
      <xdr:col>17</xdr:col>
      <xdr:colOff>825500</xdr:colOff>
      <xdr:row>91</xdr:row>
      <xdr:rowOff>63500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787400</xdr:colOff>
      <xdr:row>34</xdr:row>
      <xdr:rowOff>101600</xdr:rowOff>
    </xdr:from>
    <xdr:to>
      <xdr:col>17</xdr:col>
      <xdr:colOff>431800</xdr:colOff>
      <xdr:row>68</xdr:row>
      <xdr:rowOff>25400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17</xdr:col>
      <xdr:colOff>685800</xdr:colOff>
      <xdr:row>35</xdr:row>
      <xdr:rowOff>101600</xdr:rowOff>
    </xdr:from>
    <xdr:to>
      <xdr:col>23</xdr:col>
      <xdr:colOff>406400</xdr:colOff>
      <xdr:row>62</xdr:row>
      <xdr:rowOff>12700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18</xdr:col>
      <xdr:colOff>139700</xdr:colOff>
      <xdr:row>72</xdr:row>
      <xdr:rowOff>25400</xdr:rowOff>
    </xdr:from>
    <xdr:to>
      <xdr:col>22</xdr:col>
      <xdr:colOff>901700</xdr:colOff>
      <xdr:row>88</xdr:row>
      <xdr:rowOff>127000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787400</xdr:colOff>
      <xdr:row>4</xdr:row>
      <xdr:rowOff>12700</xdr:rowOff>
    </xdr:from>
    <xdr:to>
      <xdr:col>19</xdr:col>
      <xdr:colOff>939800</xdr:colOff>
      <xdr:row>30</xdr:row>
      <xdr:rowOff>127000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20</xdr:col>
      <xdr:colOff>241299</xdr:colOff>
      <xdr:row>4</xdr:row>
      <xdr:rowOff>12700</xdr:rowOff>
    </xdr:from>
    <xdr:to>
      <xdr:col>23</xdr:col>
      <xdr:colOff>673100</xdr:colOff>
      <xdr:row>31</xdr:row>
      <xdr:rowOff>38100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24</xdr:col>
      <xdr:colOff>76200</xdr:colOff>
      <xdr:row>3</xdr:row>
      <xdr:rowOff>152400</xdr:rowOff>
    </xdr:from>
    <xdr:to>
      <xdr:col>27</xdr:col>
      <xdr:colOff>863600</xdr:colOff>
      <xdr:row>31</xdr:row>
      <xdr:rowOff>139700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28</xdr:col>
      <xdr:colOff>50800</xdr:colOff>
      <xdr:row>3</xdr:row>
      <xdr:rowOff>139700</xdr:rowOff>
    </xdr:from>
    <xdr:to>
      <xdr:col>31</xdr:col>
      <xdr:colOff>800100</xdr:colOff>
      <xdr:row>31</xdr:row>
      <xdr:rowOff>114300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32</xdr:col>
      <xdr:colOff>63500</xdr:colOff>
      <xdr:row>4</xdr:row>
      <xdr:rowOff>12700</xdr:rowOff>
    </xdr:from>
    <xdr:to>
      <xdr:col>35</xdr:col>
      <xdr:colOff>723900</xdr:colOff>
      <xdr:row>31</xdr:row>
      <xdr:rowOff>114300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24</xdr:col>
      <xdr:colOff>228600</xdr:colOff>
      <xdr:row>35</xdr:row>
      <xdr:rowOff>76200</xdr:rowOff>
    </xdr:from>
    <xdr:to>
      <xdr:col>27</xdr:col>
      <xdr:colOff>939800</xdr:colOff>
      <xdr:row>66</xdr:row>
      <xdr:rowOff>101600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165100</xdr:colOff>
      <xdr:row>35</xdr:row>
      <xdr:rowOff>76200</xdr:rowOff>
    </xdr:from>
    <xdr:to>
      <xdr:col>31</xdr:col>
      <xdr:colOff>850900</xdr:colOff>
      <xdr:row>67</xdr:row>
      <xdr:rowOff>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32</xdr:col>
      <xdr:colOff>63500</xdr:colOff>
      <xdr:row>35</xdr:row>
      <xdr:rowOff>101600</xdr:rowOff>
    </xdr:from>
    <xdr:to>
      <xdr:col>35</xdr:col>
      <xdr:colOff>774700</xdr:colOff>
      <xdr:row>66</xdr:row>
      <xdr:rowOff>152400</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24</xdr:col>
      <xdr:colOff>241300</xdr:colOff>
      <xdr:row>70</xdr:row>
      <xdr:rowOff>76200</xdr:rowOff>
    </xdr:from>
    <xdr:to>
      <xdr:col>27</xdr:col>
      <xdr:colOff>939800</xdr:colOff>
      <xdr:row>105</xdr:row>
      <xdr:rowOff>0</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28</xdr:col>
      <xdr:colOff>203201</xdr:colOff>
      <xdr:row>70</xdr:row>
      <xdr:rowOff>55033</xdr:rowOff>
    </xdr:from>
    <xdr:to>
      <xdr:col>31</xdr:col>
      <xdr:colOff>431800</xdr:colOff>
      <xdr:row>105</xdr:row>
      <xdr:rowOff>25400</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r:id="rId1" refreshedBy="User" refreshedDate="39801.695" refreshedVersion="3" recordCount="125">
  <cacheSource type="worksheet">
    <worksheetSource ref="C1:F1048576" sheet="eNews click-DATA"/>
  </cacheSource>
  <cacheFields count="4">
    <cacheField name="Clickthroughs" numFmtId="0">
      <sharedItems containsString="0" containsBlank="1" containsNumber="1" containsInteger="1" minValue="0" maxValue="135"/>
    </cacheField>
    <cacheField name="Forwarded Clickthroughs" numFmtId="0">
      <sharedItems containsString="0" containsBlank="1" containsNumber="1" containsInteger="1" minValue="0" maxValue="24" count="10">
        <n v="0"/>
        <n v="2"/>
        <n v="5"/>
        <n v="9"/>
        <n v="1"/>
        <n v="4"/>
        <n v="24"/>
        <n v="3"/>
        <n v="7"/>
        <m/>
      </sharedItems>
    </cacheField>
    <cacheField name="Program" numFmtId="0">
      <sharedItems containsBlank="1" count="9">
        <s v="Financial Opportunity"/>
        <m/>
        <s v="Success By 6"/>
        <s v="Employee Campaign"/>
        <s v="Navigation Center"/>
        <s v="Hands On"/>
        <s v="WLC"/>
        <s v="Individual engagement"/>
        <s v="Target Graduation"/>
      </sharedItems>
    </cacheField>
    <cacheField name="Issue" numFmtId="0">
      <sharedItems containsBlank="1" count="10">
        <s v="Financial education"/>
        <s v="Philanthropy"/>
        <s v="early childhood"/>
        <m/>
        <s v="funding cuts"/>
        <s v="branding"/>
        <s v="Volunteering"/>
        <s v="middle school"/>
        <s v="education"/>
        <s v="video"/>
      </sharedItems>
    </cacheField>
  </cacheFields>
</pivotCacheDefinition>
</file>

<file path=xl/pivotCache/pivotCacheDefinition2.xml><?xml version="1.0" encoding="utf-8"?>
<pivotCacheDefinition xmlns="http://schemas.openxmlformats.org/spreadsheetml/2006/main" xmlns:r="http://schemas.openxmlformats.org/officeDocument/2006/relationships" r:id="rId1" refreshedBy="User" refreshedDate="39801.686296296299" refreshedVersion="3" recordCount="125">
  <cacheSource type="worksheet">
    <worksheetSource ref="B1:K1048576" sheet="eNews click-DATA"/>
  </cacheSource>
  <cacheFields count="10">
    <cacheField name="Link" numFmtId="0">
      <sharedItems containsBlank="1"/>
    </cacheField>
    <cacheField name="Clickthroughs" numFmtId="0">
      <sharedItems containsString="0" containsBlank="1" containsNumber="1" containsInteger="1" minValue="0" maxValue="135"/>
    </cacheField>
    <cacheField name="Forwarded Clickthroughs" numFmtId="0">
      <sharedItems containsString="0" containsBlank="1" containsNumber="1" containsInteger="1" minValue="0" maxValue="24" count="10">
        <n v="5"/>
        <n v="4"/>
        <n v="9"/>
        <n v="24"/>
        <n v="0"/>
        <n v="7"/>
        <n v="1"/>
        <n v="3"/>
        <n v="2"/>
        <m/>
      </sharedItems>
    </cacheField>
    <cacheField name="Program" numFmtId="0">
      <sharedItems containsBlank="1" count="9">
        <m/>
        <s v="Success By 6"/>
        <s v="Employee Campaign"/>
        <s v="Hands On"/>
        <s v="WLC"/>
        <s v="Target Graduation"/>
        <s v="Individual engagement"/>
        <s v="Financial Opportunity"/>
        <s v="Navigation Center"/>
      </sharedItems>
    </cacheField>
    <cacheField name="Issue" numFmtId="0">
      <sharedItems containsBlank="1" count="10">
        <s v="funding cuts"/>
        <s v="early childhood"/>
        <m/>
        <s v="Philanthropy"/>
        <s v="Volunteering"/>
        <s v="video"/>
        <s v="middle school"/>
        <s v="education"/>
        <s v="Financial education"/>
        <s v="branding"/>
      </sharedItems>
    </cacheField>
    <cacheField name="Secondary Program" numFmtId="0">
      <sharedItems containsBlank="1" count="3">
        <m/>
        <s v="Success By 6"/>
        <s v="Employee Campaign"/>
      </sharedItems>
    </cacheField>
    <cacheField name="Content" numFmtId="0">
      <sharedItems containsBlank="1"/>
    </cacheField>
    <cacheField name="Partner" numFmtId="0">
      <sharedItems containsBlank="1" count="8">
        <m/>
        <s v="BlueCross Blue Shield"/>
        <s v="HEB"/>
        <s v="Deloitte"/>
        <s v="ABC"/>
        <s v="Flextronics"/>
        <s v="E3"/>
        <s v="IBM"/>
      </sharedItems>
    </cacheField>
    <cacheField name="Ask" numFmtId="0">
      <sharedItems containsBlank="1" count="2">
        <m/>
        <s v="X"/>
      </sharedItems>
    </cacheField>
    <cacheField name="Placement" numFmtId="0">
      <sharedItems containsBlank="1" count="7">
        <s v="in text"/>
        <s v="Feature"/>
        <s v="Read more"/>
        <s v="EVENT"/>
        <s v="message viewer"/>
        <s v="standard"/>
        <m/>
      </sharedItems>
    </cacheField>
  </cacheFields>
</pivotCacheDefinition>
</file>

<file path=xl/pivotCache/pivotCacheDefinition3.xml><?xml version="1.0" encoding="utf-8"?>
<pivotCacheDefinition xmlns="http://schemas.openxmlformats.org/spreadsheetml/2006/main" xmlns:r="http://schemas.openxmlformats.org/officeDocument/2006/relationships" r:id="rId1" refreshedBy="User" refreshedDate="39802.579895833333" refreshedVersion="3" recordCount="125">
  <cacheSource type="worksheet">
    <worksheetSource ref="A1:K1048576" sheet="eNews click-DATA"/>
  </cacheSource>
  <cacheFields count="11">
    <cacheField name="Message Name" numFmtId="0">
      <sharedItems containsBlank="1" count="7">
        <s v="October eNewsletter"/>
        <s v="November 2012 eNewsletter"/>
        <s v="eNews August 2012"/>
        <s v="eNews July 2012"/>
        <s v="eNews September 2012 COPY"/>
        <s v="eNews June 2012"/>
        <m/>
      </sharedItems>
    </cacheField>
    <cacheField name="Link" numFmtId="0">
      <sharedItems containsBlank="1"/>
    </cacheField>
    <cacheField name="Clickthroughs" numFmtId="0">
      <sharedItems containsString="0" containsBlank="1" containsNumber="1" containsInteger="1" minValue="0" maxValue="135"/>
    </cacheField>
    <cacheField name="Forwarded Clickthroughs" numFmtId="0">
      <sharedItems containsString="0" containsBlank="1" containsNumber="1" containsInteger="1" minValue="0" maxValue="24" count="10">
        <n v="0"/>
        <n v="2"/>
        <n v="5"/>
        <n v="9"/>
        <n v="1"/>
        <n v="4"/>
        <n v="24"/>
        <n v="3"/>
        <n v="7"/>
        <m/>
      </sharedItems>
    </cacheField>
    <cacheField name="Program" numFmtId="0">
      <sharedItems containsBlank="1" count="9">
        <s v="Financial Opportunity"/>
        <m/>
        <s v="Success By 6"/>
        <s v="Employee Campaign"/>
        <s v="Navigation Center"/>
        <s v="Hands On"/>
        <s v="WLC"/>
        <s v="Individual engagement"/>
        <s v="Target Graduation"/>
      </sharedItems>
    </cacheField>
    <cacheField name="Issue" numFmtId="0">
      <sharedItems containsBlank="1" count="10">
        <s v="Financial education"/>
        <s v="Philanthropy"/>
        <s v="early childhood"/>
        <m/>
        <s v="funding cuts"/>
        <s v="branding"/>
        <s v="Volunteering"/>
        <s v="middle school"/>
        <s v="education"/>
        <s v="video"/>
      </sharedItems>
    </cacheField>
    <cacheField name="Secondary Program" numFmtId="0">
      <sharedItems containsBlank="1" count="3">
        <m/>
        <s v="Employee Campaign"/>
        <s v="Success By 6"/>
      </sharedItems>
    </cacheField>
    <cacheField name="Content" numFmtId="0">
      <sharedItems containsBlank="1"/>
    </cacheField>
    <cacheField name="Partner" numFmtId="0">
      <sharedItems containsBlank="1" count="8">
        <m/>
        <s v="ABC"/>
        <s v="BlueCross Blue Shield"/>
        <s v="Deloitte"/>
        <s v="E3"/>
        <s v="Flextronics"/>
        <s v="HEB"/>
        <s v="IBM"/>
      </sharedItems>
    </cacheField>
    <cacheField name="Ask" numFmtId="0">
      <sharedItems containsBlank="1" count="2">
        <m/>
        <s v="X"/>
      </sharedItems>
    </cacheField>
    <cacheField name="Placement" numFmtId="0">
      <sharedItems containsBlank="1" count="7">
        <s v="Read more"/>
        <s v="in text"/>
        <s v="standard"/>
        <s v="EVENT"/>
        <s v="Feature"/>
        <s v="message viewer"/>
        <m/>
      </sharedItems>
    </cacheField>
  </cacheFields>
</pivotCacheDefinition>
</file>

<file path=xl/pivotCache/pivotCacheDefinition4.xml><?xml version="1.0" encoding="utf-8"?>
<pivotCacheDefinition xmlns="http://schemas.openxmlformats.org/spreadsheetml/2006/main" xmlns:r="http://schemas.openxmlformats.org/officeDocument/2006/relationships" r:id="rId1" refreshedBy="User" refreshedDate="39802.687743055554" refreshedVersion="3" recordCount="90">
  <cacheSource type="worksheet">
    <worksheetSource ref="A1:R91" sheet="FB posts - DATA"/>
  </cacheSource>
  <cacheFields count="18">
    <cacheField name="Post Message" numFmtId="0">
      <sharedItems/>
    </cacheField>
    <cacheField name="Type" numFmtId="0">
      <sharedItems count="5">
        <s v="Photo"/>
        <s v="Status Update"/>
        <s v="Link"/>
        <s v="Share"/>
        <s v="Video"/>
      </sharedItems>
    </cacheField>
    <cacheField name="Quarter" numFmtId="0">
      <sharedItems count="3">
        <s v="FY 2013 Q2"/>
        <s v="FY 2013 Q1"/>
        <s v="FY 2012 Q4"/>
      </sharedItems>
    </cacheField>
    <cacheField name="Program" numFmtId="0">
      <sharedItems containsBlank="1" count="8">
        <s v="Success By 6"/>
        <s v="WLC"/>
        <s v="Employee Campaign"/>
        <s v="Hands On"/>
        <m/>
        <s v="Target Graduation"/>
        <s v="Financial Opportunity"/>
        <s v="Navigation Center"/>
      </sharedItems>
    </cacheField>
    <cacheField name="Issue" numFmtId="0">
      <sharedItems containsBlank="1" count="13">
        <s v="Philanthropy"/>
        <s v="Volunteering"/>
        <s v="Early Childhood"/>
        <m/>
        <s v="Health care"/>
        <s v="Middle school"/>
        <s v="Poverty"/>
        <s v="Branding"/>
        <s v="Financial Education"/>
        <s v="Funding Cuts"/>
        <s v="Holidays" u="1"/>
        <s v="Information Access" u="1"/>
        <s v="Nat'l issues" u="1"/>
      </sharedItems>
    </cacheField>
    <cacheField name="Why shared" numFmtId="0">
      <sharedItems count="11">
        <s v="Ask"/>
        <s v="Company highlight"/>
        <s v="Event"/>
        <s v="Nat'l issues"/>
        <s v="Results"/>
        <s v="Staff highlight"/>
        <s v="Curated Content"/>
        <s v="Holidays"/>
        <s v="What we do"/>
        <s v="Hiring"/>
        <s v="Client story"/>
      </sharedItems>
    </cacheField>
    <cacheField name="Link" numFmtId="0">
      <sharedItems containsBlank="1" count="3">
        <s v="Y"/>
        <s v="N"/>
        <m/>
      </sharedItems>
    </cacheField>
    <cacheField name="Linked Content" numFmtId="0">
      <sharedItems containsBlank="1" count="14">
        <s v="Donate page"/>
        <s v="Other social site"/>
        <s v="Local media"/>
        <s v="National Media"/>
        <s v="Other"/>
        <s v="Other NPO"/>
        <s v="Other UW"/>
        <s v="Partner website"/>
        <s v="UWATX Blog"/>
        <s v="UWATX website"/>
        <m/>
        <s v="Facebook " u="1"/>
        <s v="Flickr" u="1"/>
        <s v="Pintrest" u="1"/>
      </sharedItems>
    </cacheField>
    <cacheField name="Partner" numFmtId="0">
      <sharedItems containsBlank="1" count="20">
        <s v="AVANCE"/>
        <m/>
        <s v="HEB, Target, Texas Gas, Enterprise"/>
        <s v="BC BS"/>
        <s v="HEB"/>
        <s v="E3 Alliance"/>
        <s v="CPPP"/>
        <s v="CAN"/>
        <s v="UWW"/>
        <s v="UW WC"/>
        <s v="Alamo Drafthouse"/>
        <s v="IFAF Under 19"/>
        <s v="We Give Books"/>
        <s v="ABC"/>
        <s v="Advisory Board Company"/>
        <s v="White Glove Health"/>
        <s v="CPPP, HEB, ABC, BazaarVoice, CIS, AVANCE"/>
        <s v="UPS"/>
        <s v="Deloitte"/>
        <s v="Sneaky Giants"/>
      </sharedItems>
    </cacheField>
    <cacheField name="Posted" numFmtId="173">
      <sharedItems containsSemiMixedTypes="0" containsNonDate="0" containsDate="1" containsString="0" minDate="2016-05-17T18:48:23" maxDate="2016-12-21T06:30:03"/>
    </cacheField>
    <cacheField name="Lifetime Post Total Reach" numFmtId="1">
      <sharedItems containsSemiMixedTypes="0" containsString="0" containsNumber="1" containsInteger="1" minValue="1" maxValue="23216"/>
    </cacheField>
    <cacheField name="Lifetime Post Organic Reach" numFmtId="1">
      <sharedItems containsSemiMixedTypes="0" containsString="0" containsNumber="1" containsInteger="1" minValue="0" maxValue="1552"/>
    </cacheField>
    <cacheField name="Lifetime Post Paid Reach" numFmtId="0">
      <sharedItems containsMixedTypes="1" containsNumber="1" containsInteger="1" minValue="0" maxValue="22752" count="11">
        <n v="48"/>
        <n v="22752"/>
        <n v="0"/>
        <n v="10"/>
        <n v="3"/>
        <n v="16"/>
        <n v="85"/>
        <n v="638"/>
        <s v=""/>
        <n v="12"/>
        <n v="1777"/>
      </sharedItems>
    </cacheField>
    <cacheField name="Lifetime Post Viral Reach" numFmtId="0">
      <sharedItems containsMixedTypes="1" containsNumber="1" containsInteger="1" minValue="0" maxValue="442"/>
    </cacheField>
    <cacheField name="Lifetime Negative feedback from users" numFmtId="0">
      <sharedItems containsMixedTypes="1" containsNumber="1" containsInteger="1" minValue="0" maxValue="2" count="4">
        <n v="0"/>
        <n v="2"/>
        <s v=""/>
        <n v="1"/>
      </sharedItems>
    </cacheField>
    <cacheField name="comment" numFmtId="0">
      <sharedItems containsBlank="1" containsMixedTypes="1" containsNumber="1" containsInteger="1" minValue="1" maxValue="16" count="11">
        <s v=""/>
        <n v="1"/>
        <n v="5"/>
        <n v="3"/>
        <m/>
        <n v="13"/>
        <n v="2"/>
        <n v="4"/>
        <n v="16"/>
        <n v="8"/>
        <n v="9"/>
      </sharedItems>
    </cacheField>
    <cacheField name="like" numFmtId="0">
      <sharedItems containsBlank="1" containsMixedTypes="1" containsNumber="1" containsInteger="1" minValue="1" maxValue="64" count="28">
        <n v="14"/>
        <n v="13"/>
        <n v="10"/>
        <n v="3"/>
        <n v="5"/>
        <n v="60"/>
        <n v="8"/>
        <n v="63"/>
        <n v="16"/>
        <n v="4"/>
        <n v="15"/>
        <n v="1"/>
        <n v="6"/>
        <n v="33"/>
        <n v="2"/>
        <n v="9"/>
        <s v=""/>
        <n v="7"/>
        <m/>
        <n v="27"/>
        <n v="30"/>
        <n v="11"/>
        <n v="12"/>
        <n v="64"/>
        <n v="39"/>
        <n v="34"/>
        <n v="29"/>
        <n v="37"/>
      </sharedItems>
    </cacheField>
    <cacheField name="share" numFmtId="0">
      <sharedItems containsBlank="1" containsMixedTypes="1" containsNumber="1" containsInteger="1" minValue="1" maxValue="18" count="11">
        <n v="3"/>
        <n v="1"/>
        <n v="5"/>
        <n v="18"/>
        <s v=""/>
        <n v="10"/>
        <n v="2"/>
        <m/>
        <n v="13"/>
        <n v="6"/>
        <n v="4"/>
      </sharedItems>
    </cacheField>
  </cacheFields>
</pivotCacheDefinition>
</file>

<file path=xl/pivotCache/pivotCacheRecords1.xml><?xml version="1.0" encoding="utf-8"?>
<pivotCacheRecords xmlns="http://schemas.openxmlformats.org/spreadsheetml/2006/main" xmlns:r="http://schemas.openxmlformats.org/officeDocument/2006/relationships" count="125">
  <r>
    <n v="16"/>
    <x v="0"/>
    <x v="0"/>
    <x v="0"/>
  </r>
  <r>
    <n v="7"/>
    <x v="0"/>
    <x v="1"/>
    <x v="1"/>
  </r>
  <r>
    <n v="19"/>
    <x v="1"/>
    <x v="2"/>
    <x v="2"/>
  </r>
  <r>
    <n v="14"/>
    <x v="0"/>
    <x v="2"/>
    <x v="2"/>
  </r>
  <r>
    <n v="23"/>
    <x v="2"/>
    <x v="3"/>
    <x v="1"/>
  </r>
  <r>
    <n v="6"/>
    <x v="0"/>
    <x v="4"/>
    <x v="3"/>
  </r>
  <r>
    <n v="65"/>
    <x v="3"/>
    <x v="1"/>
    <x v="4"/>
  </r>
  <r>
    <n v="12"/>
    <x v="4"/>
    <x v="1"/>
    <x v="5"/>
  </r>
  <r>
    <n v="8"/>
    <x v="0"/>
    <x v="1"/>
    <x v="5"/>
  </r>
  <r>
    <n v="4"/>
    <x v="0"/>
    <x v="1"/>
    <x v="5"/>
  </r>
  <r>
    <n v="4"/>
    <x v="0"/>
    <x v="1"/>
    <x v="5"/>
  </r>
  <r>
    <n v="4"/>
    <x v="0"/>
    <x v="1"/>
    <x v="5"/>
  </r>
  <r>
    <n v="3"/>
    <x v="0"/>
    <x v="1"/>
    <x v="5"/>
  </r>
  <r>
    <n v="1"/>
    <x v="0"/>
    <x v="1"/>
    <x v="5"/>
  </r>
  <r>
    <n v="1"/>
    <x v="0"/>
    <x v="1"/>
    <x v="5"/>
  </r>
  <r>
    <n v="135"/>
    <x v="2"/>
    <x v="1"/>
    <x v="4"/>
  </r>
  <r>
    <n v="41"/>
    <x v="0"/>
    <x v="5"/>
    <x v="6"/>
  </r>
  <r>
    <n v="2"/>
    <x v="0"/>
    <x v="1"/>
    <x v="1"/>
  </r>
  <r>
    <n v="2"/>
    <x v="0"/>
    <x v="1"/>
    <x v="1"/>
  </r>
  <r>
    <n v="1"/>
    <x v="0"/>
    <x v="1"/>
    <x v="1"/>
  </r>
  <r>
    <n v="1"/>
    <x v="0"/>
    <x v="1"/>
    <x v="1"/>
  </r>
  <r>
    <n v="4"/>
    <x v="0"/>
    <x v="1"/>
    <x v="1"/>
  </r>
  <r>
    <n v="3"/>
    <x v="0"/>
    <x v="1"/>
    <x v="1"/>
  </r>
  <r>
    <n v="5"/>
    <x v="0"/>
    <x v="6"/>
    <x v="1"/>
  </r>
  <r>
    <n v="13"/>
    <x v="0"/>
    <x v="7"/>
    <x v="1"/>
  </r>
  <r>
    <n v="12"/>
    <x v="4"/>
    <x v="1"/>
    <x v="7"/>
  </r>
  <r>
    <n v="22"/>
    <x v="4"/>
    <x v="3"/>
    <x v="1"/>
  </r>
  <r>
    <n v="24"/>
    <x v="4"/>
    <x v="8"/>
    <x v="7"/>
  </r>
  <r>
    <n v="3"/>
    <x v="0"/>
    <x v="1"/>
    <x v="5"/>
  </r>
  <r>
    <n v="2"/>
    <x v="0"/>
    <x v="1"/>
    <x v="5"/>
  </r>
  <r>
    <n v="1"/>
    <x v="0"/>
    <x v="1"/>
    <x v="5"/>
  </r>
  <r>
    <n v="24"/>
    <x v="4"/>
    <x v="2"/>
    <x v="2"/>
  </r>
  <r>
    <n v="11"/>
    <x v="4"/>
    <x v="2"/>
    <x v="2"/>
  </r>
  <r>
    <n v="20"/>
    <x v="5"/>
    <x v="5"/>
    <x v="6"/>
  </r>
  <r>
    <n v="17"/>
    <x v="4"/>
    <x v="8"/>
    <x v="7"/>
  </r>
  <r>
    <n v="1"/>
    <x v="0"/>
    <x v="1"/>
    <x v="5"/>
  </r>
  <r>
    <n v="39"/>
    <x v="0"/>
    <x v="5"/>
    <x v="6"/>
  </r>
  <r>
    <n v="45"/>
    <x v="6"/>
    <x v="3"/>
    <x v="1"/>
  </r>
  <r>
    <n v="16"/>
    <x v="0"/>
    <x v="7"/>
    <x v="1"/>
  </r>
  <r>
    <n v="10"/>
    <x v="0"/>
    <x v="2"/>
    <x v="2"/>
  </r>
  <r>
    <n v="16"/>
    <x v="0"/>
    <x v="6"/>
    <x v="1"/>
  </r>
  <r>
    <n v="22"/>
    <x v="5"/>
    <x v="1"/>
    <x v="1"/>
  </r>
  <r>
    <n v="32"/>
    <x v="0"/>
    <x v="1"/>
    <x v="3"/>
  </r>
  <r>
    <n v="27"/>
    <x v="4"/>
    <x v="1"/>
    <x v="3"/>
  </r>
  <r>
    <n v="25"/>
    <x v="7"/>
    <x v="1"/>
    <x v="3"/>
  </r>
  <r>
    <n v="11"/>
    <x v="4"/>
    <x v="1"/>
    <x v="3"/>
  </r>
  <r>
    <n v="4"/>
    <x v="0"/>
    <x v="1"/>
    <x v="5"/>
  </r>
  <r>
    <n v="25"/>
    <x v="0"/>
    <x v="6"/>
    <x v="1"/>
  </r>
  <r>
    <n v="85"/>
    <x v="5"/>
    <x v="2"/>
    <x v="2"/>
  </r>
  <r>
    <n v="13"/>
    <x v="0"/>
    <x v="2"/>
    <x v="2"/>
  </r>
  <r>
    <n v="11"/>
    <x v="0"/>
    <x v="2"/>
    <x v="2"/>
  </r>
  <r>
    <n v="11"/>
    <x v="0"/>
    <x v="2"/>
    <x v="2"/>
  </r>
  <r>
    <n v="11"/>
    <x v="0"/>
    <x v="2"/>
    <x v="2"/>
  </r>
  <r>
    <n v="2"/>
    <x v="0"/>
    <x v="1"/>
    <x v="5"/>
  </r>
  <r>
    <n v="2"/>
    <x v="0"/>
    <x v="1"/>
    <x v="5"/>
  </r>
  <r>
    <n v="1"/>
    <x v="0"/>
    <x v="1"/>
    <x v="5"/>
  </r>
  <r>
    <n v="1"/>
    <x v="0"/>
    <x v="1"/>
    <x v="5"/>
  </r>
  <r>
    <n v="10"/>
    <x v="0"/>
    <x v="1"/>
    <x v="1"/>
  </r>
  <r>
    <n v="55"/>
    <x v="6"/>
    <x v="1"/>
    <x v="3"/>
  </r>
  <r>
    <n v="24"/>
    <x v="4"/>
    <x v="1"/>
    <x v="8"/>
  </r>
  <r>
    <n v="31"/>
    <x v="8"/>
    <x v="1"/>
    <x v="6"/>
  </r>
  <r>
    <n v="22"/>
    <x v="0"/>
    <x v="1"/>
    <x v="6"/>
  </r>
  <r>
    <n v="9"/>
    <x v="0"/>
    <x v="1"/>
    <x v="6"/>
  </r>
  <r>
    <n v="8"/>
    <x v="0"/>
    <x v="1"/>
    <x v="6"/>
  </r>
  <r>
    <n v="7"/>
    <x v="0"/>
    <x v="1"/>
    <x v="6"/>
  </r>
  <r>
    <n v="6"/>
    <x v="4"/>
    <x v="1"/>
    <x v="6"/>
  </r>
  <r>
    <n v="4"/>
    <x v="0"/>
    <x v="1"/>
    <x v="6"/>
  </r>
  <r>
    <n v="15"/>
    <x v="0"/>
    <x v="1"/>
    <x v="6"/>
  </r>
  <r>
    <n v="12"/>
    <x v="0"/>
    <x v="5"/>
    <x v="6"/>
  </r>
  <r>
    <n v="6"/>
    <x v="0"/>
    <x v="1"/>
    <x v="5"/>
  </r>
  <r>
    <n v="3"/>
    <x v="0"/>
    <x v="1"/>
    <x v="5"/>
  </r>
  <r>
    <n v="3"/>
    <x v="4"/>
    <x v="1"/>
    <x v="5"/>
  </r>
  <r>
    <n v="1"/>
    <x v="0"/>
    <x v="1"/>
    <x v="5"/>
  </r>
  <r>
    <n v="1"/>
    <x v="0"/>
    <x v="1"/>
    <x v="5"/>
  </r>
  <r>
    <n v="7"/>
    <x v="2"/>
    <x v="1"/>
    <x v="5"/>
  </r>
  <r>
    <n v="4"/>
    <x v="0"/>
    <x v="1"/>
    <x v="5"/>
  </r>
  <r>
    <n v="7"/>
    <x v="4"/>
    <x v="1"/>
    <x v="5"/>
  </r>
  <r>
    <n v="36"/>
    <x v="0"/>
    <x v="1"/>
    <x v="4"/>
  </r>
  <r>
    <n v="30"/>
    <x v="2"/>
    <x v="1"/>
    <x v="9"/>
  </r>
  <r>
    <n v="7"/>
    <x v="0"/>
    <x v="1"/>
    <x v="4"/>
  </r>
  <r>
    <n v="2"/>
    <x v="0"/>
    <x v="1"/>
    <x v="3"/>
  </r>
  <r>
    <n v="1"/>
    <x v="0"/>
    <x v="1"/>
    <x v="3"/>
  </r>
  <r>
    <n v="0"/>
    <x v="0"/>
    <x v="1"/>
    <x v="3"/>
  </r>
  <r>
    <n v="0"/>
    <x v="0"/>
    <x v="1"/>
    <x v="3"/>
  </r>
  <r>
    <n v="0"/>
    <x v="0"/>
    <x v="1"/>
    <x v="3"/>
  </r>
  <r>
    <n v="0"/>
    <x v="0"/>
    <x v="1"/>
    <x v="3"/>
  </r>
  <r>
    <n v="0"/>
    <x v="0"/>
    <x v="1"/>
    <x v="3"/>
  </r>
  <r>
    <n v="0"/>
    <x v="0"/>
    <x v="1"/>
    <x v="3"/>
  </r>
  <r>
    <n v="0"/>
    <x v="0"/>
    <x v="1"/>
    <x v="3"/>
  </r>
  <r>
    <n v="0"/>
    <x v="0"/>
    <x v="1"/>
    <x v="3"/>
  </r>
  <r>
    <n v="0"/>
    <x v="0"/>
    <x v="1"/>
    <x v="3"/>
  </r>
  <r>
    <n v="0"/>
    <x v="0"/>
    <x v="1"/>
    <x v="3"/>
  </r>
  <r>
    <n v="0"/>
    <x v="0"/>
    <x v="1"/>
    <x v="3"/>
  </r>
  <r>
    <n v="0"/>
    <x v="0"/>
    <x v="1"/>
    <x v="3"/>
  </r>
  <r>
    <n v="0"/>
    <x v="0"/>
    <x v="1"/>
    <x v="3"/>
  </r>
  <r>
    <n v="0"/>
    <x v="0"/>
    <x v="1"/>
    <x v="3"/>
  </r>
  <r>
    <n v="0"/>
    <x v="0"/>
    <x v="1"/>
    <x v="3"/>
  </r>
  <r>
    <n v="0"/>
    <x v="0"/>
    <x v="1"/>
    <x v="3"/>
  </r>
  <r>
    <n v="0"/>
    <x v="0"/>
    <x v="1"/>
    <x v="3"/>
  </r>
  <r>
    <n v="0"/>
    <x v="0"/>
    <x v="1"/>
    <x v="3"/>
  </r>
  <r>
    <n v="0"/>
    <x v="0"/>
    <x v="1"/>
    <x v="3"/>
  </r>
  <r>
    <n v="0"/>
    <x v="0"/>
    <x v="1"/>
    <x v="3"/>
  </r>
  <r>
    <n v="0"/>
    <x v="0"/>
    <x v="1"/>
    <x v="3"/>
  </r>
  <r>
    <n v="0"/>
    <x v="0"/>
    <x v="1"/>
    <x v="3"/>
  </r>
  <r>
    <n v="0"/>
    <x v="0"/>
    <x v="1"/>
    <x v="3"/>
  </r>
  <r>
    <n v="0"/>
    <x v="0"/>
    <x v="1"/>
    <x v="3"/>
  </r>
  <r>
    <n v="0"/>
    <x v="0"/>
    <x v="1"/>
    <x v="3"/>
  </r>
  <r>
    <n v="0"/>
    <x v="0"/>
    <x v="1"/>
    <x v="3"/>
  </r>
  <r>
    <n v="0"/>
    <x v="0"/>
    <x v="1"/>
    <x v="3"/>
  </r>
  <r>
    <n v="0"/>
    <x v="0"/>
    <x v="1"/>
    <x v="3"/>
  </r>
  <r>
    <n v="0"/>
    <x v="0"/>
    <x v="1"/>
    <x v="3"/>
  </r>
  <r>
    <n v="0"/>
    <x v="0"/>
    <x v="1"/>
    <x v="3"/>
  </r>
  <r>
    <n v="0"/>
    <x v="0"/>
    <x v="1"/>
    <x v="3"/>
  </r>
  <r>
    <n v="0"/>
    <x v="0"/>
    <x v="1"/>
    <x v="3"/>
  </r>
  <r>
    <n v="0"/>
    <x v="0"/>
    <x v="1"/>
    <x v="3"/>
  </r>
  <r>
    <n v="0"/>
    <x v="0"/>
    <x v="1"/>
    <x v="3"/>
  </r>
  <r>
    <n v="0"/>
    <x v="0"/>
    <x v="1"/>
    <x v="3"/>
  </r>
  <r>
    <n v="0"/>
    <x v="0"/>
    <x v="1"/>
    <x v="3"/>
  </r>
  <r>
    <n v="0"/>
    <x v="0"/>
    <x v="1"/>
    <x v="3"/>
  </r>
  <r>
    <n v="0"/>
    <x v="0"/>
    <x v="1"/>
    <x v="3"/>
  </r>
  <r>
    <n v="0"/>
    <x v="0"/>
    <x v="1"/>
    <x v="3"/>
  </r>
  <r>
    <n v="0"/>
    <x v="0"/>
    <x v="1"/>
    <x v="3"/>
  </r>
  <r>
    <m/>
    <x v="9"/>
    <x v="1"/>
    <x v="3"/>
  </r>
  <r>
    <m/>
    <x v="9"/>
    <x v="1"/>
    <x v="3"/>
  </r>
  <r>
    <m/>
    <x v="9"/>
    <x v="1"/>
    <x v="3"/>
  </r>
</pivotCacheRecords>
</file>

<file path=xl/pivotCache/pivotCacheRecords2.xml><?xml version="1.0" encoding="utf-8"?>
<pivotCacheRecords xmlns="http://schemas.openxmlformats.org/spreadsheetml/2006/main" xmlns:r="http://schemas.openxmlformats.org/officeDocument/2006/relationships" count="125">
  <r>
    <s v="http://unitedwaycapitalarea.org/wordpress/?p=866"/>
    <n v="135"/>
    <x v="0"/>
    <x v="0"/>
    <x v="0"/>
    <x v="0"/>
    <s v="decision to cut"/>
    <x v="0"/>
    <x v="0"/>
    <x v="0"/>
  </r>
  <r>
    <s v="http://unitedwaycapitalarea.org/wordpress/?p=748"/>
    <n v="85"/>
    <x v="1"/>
    <x v="1"/>
    <x v="1"/>
    <x v="0"/>
    <s v="school readiness action plan"/>
    <x v="0"/>
    <x v="0"/>
    <x v="1"/>
  </r>
  <r>
    <s v="http://www.kxan.com/dpp/news/local/austin/bcbs-gives-100000-to-united-way"/>
    <n v="65"/>
    <x v="2"/>
    <x v="0"/>
    <x v="0"/>
    <x v="0"/>
    <s v="BCBS gift"/>
    <x v="1"/>
    <x v="0"/>
    <x v="2"/>
  </r>
  <r>
    <s v="http://uwca.convio.net/site/MessageViewer?em_id=1781.0"/>
    <n v="55"/>
    <x v="3"/>
    <x v="0"/>
    <x v="2"/>
    <x v="0"/>
    <s v="view message"/>
    <x v="0"/>
    <x v="0"/>
    <x v="2"/>
  </r>
  <r>
    <s v="http://unitedwaycapitalarea.org/wordpress/?p=914"/>
    <n v="45"/>
    <x v="3"/>
    <x v="2"/>
    <x v="3"/>
    <x v="0"/>
    <s v="HEB kicks off campaign"/>
    <x v="2"/>
    <x v="0"/>
    <x v="1"/>
  </r>
  <r>
    <s v="http://unitedwaycapitalarea.org/wordpress/?p=791"/>
    <n v="41"/>
    <x v="4"/>
    <x v="3"/>
    <x v="4"/>
    <x v="0"/>
    <s v="Deloitte Day of Service"/>
    <x v="3"/>
    <x v="0"/>
    <x v="2"/>
  </r>
  <r>
    <s v="http://www.handsoncentraltexas.org/HOC__Special_Event_Details_Page?id=a0MA0000006OWRPMA4"/>
    <n v="39"/>
    <x v="4"/>
    <x v="3"/>
    <x v="4"/>
    <x v="0"/>
    <s v="HEB Feast of Sharing"/>
    <x v="2"/>
    <x v="0"/>
    <x v="3"/>
  </r>
  <r>
    <s v="http://unitedwaycapitalarea.org/wordpress/?p=859"/>
    <n v="36"/>
    <x v="4"/>
    <x v="0"/>
    <x v="0"/>
    <x v="0"/>
    <s v="what we do"/>
    <x v="0"/>
    <x v="0"/>
    <x v="2"/>
  </r>
  <r>
    <s v="http://uwca.convio.net/site/MessageViewer?em_id=1781.0"/>
    <n v="32"/>
    <x v="4"/>
    <x v="0"/>
    <x v="2"/>
    <x v="0"/>
    <s v="message view"/>
    <x v="0"/>
    <x v="0"/>
    <x v="4"/>
  </r>
  <r>
    <s v="http://www.handsoncentraltexas.org/"/>
    <n v="31"/>
    <x v="5"/>
    <x v="3"/>
    <x v="4"/>
    <x v="0"/>
    <s v="Volunteer link"/>
    <x v="0"/>
    <x v="0"/>
    <x v="5"/>
  </r>
  <r>
    <s v="http://www.unitedwayaustin.org/?p=4147"/>
    <n v="30"/>
    <x v="0"/>
    <x v="0"/>
    <x v="5"/>
    <x v="0"/>
    <s v="what we do"/>
    <x v="0"/>
    <x v="0"/>
    <x v="1"/>
  </r>
  <r>
    <s v="http://uwca.convio.net/site/MessageViewer?em_id=2622.0"/>
    <n v="27"/>
    <x v="6"/>
    <x v="0"/>
    <x v="2"/>
    <x v="0"/>
    <s v="message view"/>
    <x v="0"/>
    <x v="0"/>
    <x v="4"/>
  </r>
  <r>
    <s v="http://uwca.convio.net/site/MessageViewer?em_id=1781.0"/>
    <n v="25"/>
    <x v="7"/>
    <x v="0"/>
    <x v="2"/>
    <x v="0"/>
    <s v="message view"/>
    <x v="0"/>
    <x v="0"/>
    <x v="4"/>
  </r>
  <r>
    <s v="http://www.unitedwayaustin.org/2012/09/wlc-sees-their-investment-pay-off-with-play-to-learn/"/>
    <n v="25"/>
    <x v="4"/>
    <x v="4"/>
    <x v="3"/>
    <x v="1"/>
    <s v="play to learn tour"/>
    <x v="0"/>
    <x v="0"/>
    <x v="2"/>
  </r>
  <r>
    <s v="http://www.unitedwayaustin.org/?p=4117"/>
    <n v="24"/>
    <x v="6"/>
    <x v="1"/>
    <x v="1"/>
    <x v="0"/>
    <s v="Faith Leaders Breakfast"/>
    <x v="0"/>
    <x v="0"/>
    <x v="2"/>
  </r>
  <r>
    <s v="http://www.unitedwayaustin.org/2012/10/its-here-2012-target-graduation-end-of-year-results/"/>
    <n v="24"/>
    <x v="6"/>
    <x v="5"/>
    <x v="6"/>
    <x v="0"/>
    <s v="end of year results"/>
    <x v="0"/>
    <x v="0"/>
    <x v="1"/>
  </r>
  <r>
    <s v="http://unitedwaycapitalarea.org/wordpress/?p=808"/>
    <n v="24"/>
    <x v="6"/>
    <x v="0"/>
    <x v="7"/>
    <x v="0"/>
    <s v="VISTAs last week"/>
    <x v="0"/>
    <x v="0"/>
    <x v="2"/>
  </r>
  <r>
    <s v="http://www.unitedwayaustin.org/2012/10/partner-profile-abc-home-commercial-services/"/>
    <n v="23"/>
    <x v="0"/>
    <x v="2"/>
    <x v="3"/>
    <x v="0"/>
    <s v="ABC Partner Profile"/>
    <x v="4"/>
    <x v="0"/>
    <x v="2"/>
  </r>
  <r>
    <s v="http://unitedwaycapitalarea.org/wordpress/?p=777"/>
    <n v="22"/>
    <x v="6"/>
    <x v="2"/>
    <x v="3"/>
    <x v="0"/>
    <s v="ECL event recap"/>
    <x v="0"/>
    <x v="0"/>
    <x v="2"/>
  </r>
  <r>
    <s v="http://www.handsoncentraltexas.org/"/>
    <n v="22"/>
    <x v="4"/>
    <x v="3"/>
    <x v="4"/>
    <x v="0"/>
    <s v="Volunteer link"/>
    <x v="0"/>
    <x v="0"/>
    <x v="5"/>
  </r>
  <r>
    <s v="http://www.unitedwayaustin.org/2012/09/united-way-kicks-off-media-campaign-with-a-call-to-action-garners-support-of-media-outlets-and-corporations/"/>
    <n v="22"/>
    <x v="1"/>
    <x v="0"/>
    <x v="3"/>
    <x v="0"/>
    <s v="Media campaign launch"/>
    <x v="0"/>
    <x v="0"/>
    <x v="1"/>
  </r>
  <r>
    <s v="http://www.unitedwayaustin.org/2012/09/2012-fall-day-of-caring-complete/"/>
    <n v="20"/>
    <x v="1"/>
    <x v="3"/>
    <x v="4"/>
    <x v="0"/>
    <s v="Fall Day of Caring"/>
    <x v="0"/>
    <x v="0"/>
    <x v="2"/>
  </r>
  <r>
    <s v="http://unitedwaycapitalarea.org/wordpress/?p=926"/>
    <n v="19"/>
    <x v="8"/>
    <x v="1"/>
    <x v="1"/>
    <x v="0"/>
    <s v="2012 Early Care and Education Survey blog"/>
    <x v="0"/>
    <x v="0"/>
    <x v="2"/>
  </r>
  <r>
    <s v="http://unitedwaycapitalarea.org/wordpress/?p=882"/>
    <n v="17"/>
    <x v="6"/>
    <x v="5"/>
    <x v="6"/>
    <x v="2"/>
    <s v="flextronics grant for TG"/>
    <x v="5"/>
    <x v="0"/>
    <x v="2"/>
  </r>
  <r>
    <s v="http://uwca.convio.net/site/Donation2?idb=[[S76:idb]]&amp;df_id=1621&amp;1621.donation=form1&amp;s_src=dm2012holsocial"/>
    <n v="16"/>
    <x v="4"/>
    <x v="6"/>
    <x v="3"/>
    <x v="1"/>
    <s v="holiday direct mail"/>
    <x v="0"/>
    <x v="1"/>
    <x v="2"/>
  </r>
  <r>
    <s v="http://www.unitedwayaustin.org/2012/10/pilot-training-financial-education-delivery-to-social-workers/"/>
    <n v="16"/>
    <x v="4"/>
    <x v="7"/>
    <x v="8"/>
    <x v="0"/>
    <s v=" FO seminar recap"/>
    <x v="0"/>
    <x v="0"/>
    <x v="2"/>
  </r>
  <r>
    <s v="http://uwca.convio.net/site/Calendar?id=100241&amp;view=Detail"/>
    <n v="16"/>
    <x v="4"/>
    <x v="4"/>
    <x v="3"/>
    <x v="0"/>
    <s v="Lunch and Learn Event RSVP"/>
    <x v="0"/>
    <x v="0"/>
    <x v="3"/>
  </r>
  <r>
    <s v="http://unitedwaycapitalarea.org/volunteer/"/>
    <n v="15"/>
    <x v="4"/>
    <x v="0"/>
    <x v="4"/>
    <x v="0"/>
    <s v="Volunteer link"/>
    <x v="0"/>
    <x v="0"/>
    <x v="5"/>
  </r>
  <r>
    <s v="http://unitedwaycapitalarea.org/wordpress/wp-content/uploads/2012/08/2012_EarlyCareEducationSurvey_web.pdf"/>
    <n v="14"/>
    <x v="4"/>
    <x v="1"/>
    <x v="1"/>
    <x v="0"/>
    <s v="2012 Early Care and Education Survey document"/>
    <x v="0"/>
    <x v="0"/>
    <x v="0"/>
  </r>
  <r>
    <s v="http://drafthouse.com/movies/united_way_love_actually/austin"/>
    <n v="13"/>
    <x v="4"/>
    <x v="6"/>
    <x v="3"/>
    <x v="0"/>
    <s v="Drafthouse fundraising event"/>
    <x v="0"/>
    <x v="0"/>
    <x v="2"/>
  </r>
  <r>
    <s v="http://www.unitedwayaustin.org/2012/10/success-500k-of-early-childhood-funding-restored/"/>
    <n v="13"/>
    <x v="4"/>
    <x v="1"/>
    <x v="1"/>
    <x v="0"/>
    <s v="success! Funding restored"/>
    <x v="0"/>
    <x v="0"/>
    <x v="2"/>
  </r>
  <r>
    <s v="bit.ly/missingschoolmatters"/>
    <n v="12"/>
    <x v="6"/>
    <x v="0"/>
    <x v="6"/>
    <x v="0"/>
    <s v="e3 alliance program"/>
    <x v="6"/>
    <x v="0"/>
    <x v="2"/>
  </r>
  <r>
    <s v="http://unitedwaycapitalarea.org/wordpress/"/>
    <n v="12"/>
    <x v="6"/>
    <x v="0"/>
    <x v="9"/>
    <x v="0"/>
    <s v="blog"/>
    <x v="0"/>
    <x v="0"/>
    <x v="5"/>
  </r>
  <r>
    <s v="http://www.handsoncentraltexas.org/HOC__Volunteer_Opportunity_Details_Page?id=a0CA000000GsJMXMA3"/>
    <n v="12"/>
    <x v="4"/>
    <x v="3"/>
    <x v="4"/>
    <x v="0"/>
    <s v="VPL training "/>
    <x v="0"/>
    <x v="0"/>
    <x v="3"/>
  </r>
  <r>
    <s v="http://uwca.convio.net/site/MessageViewer?em_id=3001.0"/>
    <n v="11"/>
    <x v="6"/>
    <x v="0"/>
    <x v="2"/>
    <x v="0"/>
    <s v="message view"/>
    <x v="0"/>
    <x v="0"/>
    <x v="4"/>
  </r>
  <r>
    <s v="http://uwca.convio.net/site/Calendar?id=100361&amp;view=Detail"/>
    <n v="11"/>
    <x v="6"/>
    <x v="1"/>
    <x v="1"/>
    <x v="0"/>
    <s v="Faith Leaders Breakfast"/>
    <x v="0"/>
    <x v="0"/>
    <x v="3"/>
  </r>
  <r>
    <s v="http://unitedwaycapitalarea.org/wordpress/?p=777"/>
    <n v="11"/>
    <x v="4"/>
    <x v="1"/>
    <x v="1"/>
    <x v="0"/>
    <s v="SXSW panel "/>
    <x v="0"/>
    <x v="0"/>
    <x v="2"/>
  </r>
  <r>
    <s v="http://panelpicker.sxsw.com/"/>
    <n v="11"/>
    <x v="4"/>
    <x v="1"/>
    <x v="1"/>
    <x v="0"/>
    <s v="SXSW panel "/>
    <x v="0"/>
    <x v="0"/>
    <x v="0"/>
  </r>
  <r>
    <s v="http://panelpicker.sxsw.com/vote/15168"/>
    <n v="11"/>
    <x v="4"/>
    <x v="1"/>
    <x v="1"/>
    <x v="0"/>
    <s v="SXSW panel "/>
    <x v="0"/>
    <x v="0"/>
    <x v="0"/>
  </r>
  <r>
    <s v="http://unitedwaycapitalarea.org/wordpress/?p=886"/>
    <n v="10"/>
    <x v="4"/>
    <x v="1"/>
    <x v="1"/>
    <x v="0"/>
    <s v="IBM young explorers donation"/>
    <x v="7"/>
    <x v="0"/>
    <x v="2"/>
  </r>
  <r>
    <s v="http://unitedwaycapitalarea.org/wordpress/?p=808"/>
    <n v="10"/>
    <x v="4"/>
    <x v="0"/>
    <x v="3"/>
    <x v="0"/>
    <s v="UA football opportunity"/>
    <x v="0"/>
    <x v="0"/>
    <x v="2"/>
  </r>
  <r>
    <s v="http://www.handsoncentraltexas.org/"/>
    <n v="9"/>
    <x v="4"/>
    <x v="3"/>
    <x v="4"/>
    <x v="0"/>
    <s v="Volunteer link"/>
    <x v="0"/>
    <x v="0"/>
    <x v="5"/>
  </r>
  <r>
    <s v="http://unitedwaycapitalarea.org/wordpress/"/>
    <n v="8"/>
    <x v="4"/>
    <x v="0"/>
    <x v="9"/>
    <x v="0"/>
    <s v="blog"/>
    <x v="0"/>
    <x v="0"/>
    <x v="5"/>
  </r>
  <r>
    <s v="http://unitedwaycapitalarea.org/volunteer/"/>
    <n v="8"/>
    <x v="4"/>
    <x v="3"/>
    <x v="4"/>
    <x v="0"/>
    <s v="Volunteer link"/>
    <x v="0"/>
    <x v="0"/>
    <x v="5"/>
  </r>
  <r>
    <s v="http://www.myfoxaustin.com/story/20198168/giving-tuesday-aims-to-become-holiday-tradition"/>
    <n v="7"/>
    <x v="4"/>
    <x v="0"/>
    <x v="3"/>
    <x v="0"/>
    <s v="#GivingTuesday "/>
    <x v="0"/>
    <x v="0"/>
    <x v="2"/>
  </r>
  <r>
    <s v="http://unitedwaycapitalarea.org/volunteer/"/>
    <n v="7"/>
    <x v="4"/>
    <x v="3"/>
    <x v="4"/>
    <x v="0"/>
    <s v="Volunteer link"/>
    <x v="0"/>
    <x v="0"/>
    <x v="5"/>
  </r>
  <r>
    <s v="http://unitedwaycapitalarea.org/wordpress/?p=859"/>
    <n v="7"/>
    <x v="4"/>
    <x v="0"/>
    <x v="0"/>
    <x v="0"/>
    <m/>
    <x v="0"/>
    <x v="0"/>
    <x v="0"/>
  </r>
  <r>
    <s v="http://www.uwatx.org"/>
    <n v="7"/>
    <x v="0"/>
    <x v="0"/>
    <x v="9"/>
    <x v="0"/>
    <s v="website relaunch: homepage"/>
    <x v="0"/>
    <x v="0"/>
    <x v="5"/>
  </r>
  <r>
    <s v="http://www.unitedwayaustin.org/building-philanthropy/partners/"/>
    <n v="7"/>
    <x v="6"/>
    <x v="0"/>
    <x v="9"/>
    <x v="0"/>
    <s v="website relaunch: partners"/>
    <x v="0"/>
    <x v="0"/>
    <x v="0"/>
  </r>
  <r>
    <s v="http://www.handsoncentraltexas.org/"/>
    <n v="6"/>
    <x v="6"/>
    <x v="3"/>
    <x v="4"/>
    <x v="0"/>
    <s v="Volunteer link"/>
    <x v="0"/>
    <x v="0"/>
    <x v="0"/>
  </r>
  <r>
    <s v="http://www.facebook.com/photo.php?fbid=325928230838481&amp;set=pb.267156360049002.-2207520000.1351183949&amp;type=3&amp;theater"/>
    <n v="6"/>
    <x v="4"/>
    <x v="8"/>
    <x v="2"/>
    <x v="0"/>
    <s v="anniversary"/>
    <x v="0"/>
    <x v="0"/>
    <x v="2"/>
  </r>
  <r>
    <s v="http://www.unitedwayaustin.org/"/>
    <n v="6"/>
    <x v="4"/>
    <x v="0"/>
    <x v="9"/>
    <x v="0"/>
    <s v="website homepage"/>
    <x v="0"/>
    <x v="0"/>
    <x v="5"/>
  </r>
  <r>
    <s v="http://www.unitedwayaustin.org/events/?event_cat=25"/>
    <n v="5"/>
    <x v="4"/>
    <x v="0"/>
    <x v="3"/>
    <x v="0"/>
    <s v="donor events"/>
    <x v="0"/>
    <x v="0"/>
    <x v="3"/>
  </r>
  <r>
    <s v="http://uwca.convio.net/site/Donation2?1582.donation=form1&amp;df_id=1582"/>
    <n v="4"/>
    <x v="4"/>
    <x v="0"/>
    <x v="3"/>
    <x v="0"/>
    <s v="donate now page"/>
    <x v="0"/>
    <x v="0"/>
    <x v="5"/>
  </r>
  <r>
    <s v="http://www.unitedwayaustin.org/blog/"/>
    <n v="4"/>
    <x v="4"/>
    <x v="0"/>
    <x v="9"/>
    <x v="0"/>
    <s v="blog"/>
    <x v="0"/>
    <x v="0"/>
    <x v="5"/>
  </r>
  <r>
    <s v="http://www.handsoncentraltexas.org/"/>
    <n v="4"/>
    <x v="4"/>
    <x v="3"/>
    <x v="4"/>
    <x v="0"/>
    <s v="Volunteer link"/>
    <x v="0"/>
    <x v="0"/>
    <x v="5"/>
  </r>
  <r>
    <s v="http://www.unitedwayaustin.org/blog/"/>
    <n v="4"/>
    <x v="4"/>
    <x v="0"/>
    <x v="9"/>
    <x v="0"/>
    <s v="blog"/>
    <x v="0"/>
    <x v="0"/>
    <x v="5"/>
  </r>
  <r>
    <s v="http://www.unitedwaycapitalarea.org/give"/>
    <n v="4"/>
    <x v="4"/>
    <x v="0"/>
    <x v="9"/>
    <x v="0"/>
    <s v="blog"/>
    <x v="0"/>
    <x v="0"/>
    <x v="5"/>
  </r>
  <r>
    <s v="http://unitedwaycapitalarea.org/about_us/newsletter/survey.php"/>
    <n v="4"/>
    <x v="4"/>
    <x v="0"/>
    <x v="9"/>
    <x v="0"/>
    <s v="online survey"/>
    <x v="0"/>
    <x v="0"/>
    <x v="5"/>
  </r>
  <r>
    <s v="http://www.unitedwayaustin.org/our-impact/"/>
    <n v="4"/>
    <x v="4"/>
    <x v="0"/>
    <x v="9"/>
    <x v="0"/>
    <s v="website relaunch: impact"/>
    <x v="0"/>
    <x v="0"/>
    <x v="5"/>
  </r>
  <r>
    <s v="http://uwca.convio.net/site/Donation2?1380.donation=form1&amp;df_id=1380"/>
    <n v="3"/>
    <x v="4"/>
    <x v="0"/>
    <x v="3"/>
    <x v="0"/>
    <s v="donate now page"/>
    <x v="0"/>
    <x v="0"/>
    <x v="5"/>
  </r>
  <r>
    <s v="http://www.uwatx.org"/>
    <n v="3"/>
    <x v="4"/>
    <x v="0"/>
    <x v="9"/>
    <x v="0"/>
    <s v="website homepage"/>
    <x v="0"/>
    <x v="0"/>
    <x v="5"/>
  </r>
  <r>
    <s v="http://www.facebook.com/uwatx"/>
    <n v="3"/>
    <x v="4"/>
    <x v="0"/>
    <x v="9"/>
    <x v="0"/>
    <s v="facebook"/>
    <x v="0"/>
    <x v="0"/>
    <x v="5"/>
  </r>
  <r>
    <s v="http://www.uwatx.org"/>
    <n v="3"/>
    <x v="6"/>
    <x v="0"/>
    <x v="9"/>
    <x v="0"/>
    <s v="website homepage"/>
    <x v="0"/>
    <x v="0"/>
    <x v="5"/>
  </r>
  <r>
    <s v="http://unitedwaycapitalarea.org/wordpress/"/>
    <n v="3"/>
    <x v="4"/>
    <x v="0"/>
    <x v="9"/>
    <x v="0"/>
    <s v="blog"/>
    <x v="0"/>
    <x v="0"/>
    <x v="5"/>
  </r>
  <r>
    <s v="http://www.convio.com/"/>
    <n v="2"/>
    <x v="4"/>
    <x v="0"/>
    <x v="2"/>
    <x v="0"/>
    <m/>
    <x v="0"/>
    <x v="0"/>
    <x v="5"/>
  </r>
  <r>
    <s v="http://twitter.com/#!/uwatx"/>
    <n v="2"/>
    <x v="4"/>
    <x v="0"/>
    <x v="9"/>
    <x v="0"/>
    <s v="twitter"/>
    <x v="0"/>
    <x v="0"/>
    <x v="5"/>
  </r>
  <r>
    <s v="http://www.facebook.com/uwatx"/>
    <n v="2"/>
    <x v="4"/>
    <x v="0"/>
    <x v="9"/>
    <x v="0"/>
    <s v="facebook"/>
    <x v="0"/>
    <x v="0"/>
    <x v="5"/>
  </r>
  <r>
    <s v="http://www.unitedwaycapitalarea.org/give"/>
    <n v="2"/>
    <x v="4"/>
    <x v="0"/>
    <x v="3"/>
    <x v="0"/>
    <s v="donate now"/>
    <x v="0"/>
    <x v="0"/>
    <x v="5"/>
  </r>
  <r>
    <s v="http://twitter.com/#!/uwatx"/>
    <n v="2"/>
    <x v="4"/>
    <x v="0"/>
    <x v="9"/>
    <x v="0"/>
    <s v="twitter"/>
    <x v="0"/>
    <x v="0"/>
    <x v="5"/>
  </r>
  <r>
    <s v="http://uwca.convio.net/site/Donation2?1380.donation=form1&amp;df_id=1380"/>
    <n v="2"/>
    <x v="4"/>
    <x v="0"/>
    <x v="3"/>
    <x v="0"/>
    <s v="donate now"/>
    <x v="0"/>
    <x v="0"/>
    <x v="5"/>
  </r>
  <r>
    <s v="http://www.convio.com/"/>
    <n v="1"/>
    <x v="4"/>
    <x v="0"/>
    <x v="2"/>
    <x v="0"/>
    <m/>
    <x v="0"/>
    <x v="0"/>
    <x v="5"/>
  </r>
  <r>
    <s v="http://uwca.convio.net/site/Donation2?1380.donation=form1&amp;df_id=1380"/>
    <n v="1"/>
    <x v="4"/>
    <x v="0"/>
    <x v="3"/>
    <x v="0"/>
    <s v="donate now"/>
    <x v="0"/>
    <x v="0"/>
    <x v="5"/>
  </r>
  <r>
    <s v="http://www.uwatx.org"/>
    <n v="1"/>
    <x v="4"/>
    <x v="0"/>
    <x v="9"/>
    <x v="0"/>
    <s v="website homepage"/>
    <x v="0"/>
    <x v="0"/>
    <x v="5"/>
  </r>
  <r>
    <s v="http://twitter.com/#!/uwatx"/>
    <n v="1"/>
    <x v="4"/>
    <x v="0"/>
    <x v="9"/>
    <x v="0"/>
    <s v="twitter"/>
    <x v="0"/>
    <x v="0"/>
    <x v="5"/>
  </r>
  <r>
    <s v="http://www.uwatx.org"/>
    <n v="1"/>
    <x v="4"/>
    <x v="0"/>
    <x v="9"/>
    <x v="0"/>
    <s v="website homepage"/>
    <x v="0"/>
    <x v="0"/>
    <x v="5"/>
  </r>
  <r>
    <s v="http://www.convio.com"/>
    <n v="1"/>
    <x v="4"/>
    <x v="0"/>
    <x v="9"/>
    <x v="0"/>
    <s v="blog"/>
    <x v="0"/>
    <x v="0"/>
    <x v="5"/>
  </r>
  <r>
    <s v="http://twitter.com/#!/uwatx"/>
    <n v="1"/>
    <x v="4"/>
    <x v="0"/>
    <x v="9"/>
    <x v="0"/>
    <s v="twitter"/>
    <x v="0"/>
    <x v="0"/>
    <x v="5"/>
  </r>
  <r>
    <s v="http://unitedwaycapitalarea.org/wordpress/"/>
    <n v="1"/>
    <x v="4"/>
    <x v="0"/>
    <x v="9"/>
    <x v="0"/>
    <s v="blog"/>
    <x v="0"/>
    <x v="0"/>
    <x v="5"/>
  </r>
  <r>
    <s v="http://www.flickr.com/photos/uwatx/"/>
    <n v="1"/>
    <x v="4"/>
    <x v="0"/>
    <x v="9"/>
    <x v="0"/>
    <s v="flickr"/>
    <x v="0"/>
    <x v="0"/>
    <x v="5"/>
  </r>
  <r>
    <s v="http://www.unitedwaycapitalarea.org/give"/>
    <n v="1"/>
    <x v="4"/>
    <x v="0"/>
    <x v="3"/>
    <x v="0"/>
    <s v="donate now"/>
    <x v="0"/>
    <x v="0"/>
    <x v="5"/>
  </r>
  <r>
    <s v="http://www.facebook.com/uwatx"/>
    <n v="1"/>
    <x v="4"/>
    <x v="0"/>
    <x v="9"/>
    <x v="0"/>
    <s v="facebook"/>
    <x v="0"/>
    <x v="0"/>
    <x v="5"/>
  </r>
  <r>
    <s v="http://twitter.com/#!/uwatx"/>
    <n v="0"/>
    <x v="4"/>
    <x v="0"/>
    <x v="2"/>
    <x v="0"/>
    <m/>
    <x v="0"/>
    <x v="0"/>
    <x v="6"/>
  </r>
  <r>
    <s v="http://unitedwaycapitalarea.org/about_us/newsletter/survey.php"/>
    <n v="0"/>
    <x v="4"/>
    <x v="0"/>
    <x v="2"/>
    <x v="0"/>
    <m/>
    <x v="0"/>
    <x v="0"/>
    <x v="6"/>
  </r>
  <r>
    <s v="http://www.convio.com"/>
    <n v="0"/>
    <x v="4"/>
    <x v="0"/>
    <x v="2"/>
    <x v="0"/>
    <m/>
    <x v="0"/>
    <x v="0"/>
    <x v="6"/>
  </r>
  <r>
    <s v="http://www.facebook.com/uwatx"/>
    <n v="0"/>
    <x v="4"/>
    <x v="0"/>
    <x v="2"/>
    <x v="0"/>
    <m/>
    <x v="0"/>
    <x v="0"/>
    <x v="6"/>
  </r>
  <r>
    <s v="http://www.flickr.com/photos/uwatx/"/>
    <n v="0"/>
    <x v="4"/>
    <x v="0"/>
    <x v="2"/>
    <x v="0"/>
    <m/>
    <x v="0"/>
    <x v="0"/>
    <x v="6"/>
  </r>
  <r>
    <s v="http://www.unitedwayaustin.org/feed/"/>
    <n v="0"/>
    <x v="4"/>
    <x v="0"/>
    <x v="2"/>
    <x v="0"/>
    <m/>
    <x v="0"/>
    <x v="0"/>
    <x v="6"/>
  </r>
  <r>
    <s v="https://secure3.convio.net/uwca/site/Donation2?1380.donation=form1&amp;df_id=1380"/>
    <n v="0"/>
    <x v="4"/>
    <x v="0"/>
    <x v="2"/>
    <x v="0"/>
    <m/>
    <x v="0"/>
    <x v="0"/>
    <x v="6"/>
  </r>
  <r>
    <s v="https://secure3.convio.net/uwca/site/Donation2?idb=0&amp;df_id=1621&amp;1621.donation=form1&amp;s_src=dm2012holsocial"/>
    <n v="0"/>
    <x v="4"/>
    <x v="0"/>
    <x v="2"/>
    <x v="0"/>
    <m/>
    <x v="0"/>
    <x v="0"/>
    <x v="6"/>
  </r>
  <r>
    <s v="http://unitedwaycapitalarea.org/about_us/newsletter/survey.php"/>
    <n v="0"/>
    <x v="4"/>
    <x v="0"/>
    <x v="2"/>
    <x v="0"/>
    <m/>
    <x v="0"/>
    <x v="0"/>
    <x v="6"/>
  </r>
  <r>
    <s v="http://unitedwaycapitalarea.org/volunteer/"/>
    <n v="0"/>
    <x v="4"/>
    <x v="0"/>
    <x v="2"/>
    <x v="0"/>
    <m/>
    <x v="0"/>
    <x v="0"/>
    <x v="6"/>
  </r>
  <r>
    <s v="http://unitedwaycapitalarea.org/wordpress/"/>
    <n v="0"/>
    <x v="4"/>
    <x v="0"/>
    <x v="2"/>
    <x v="0"/>
    <m/>
    <x v="0"/>
    <x v="0"/>
    <x v="6"/>
  </r>
  <r>
    <s v="http://unitedwaycapitalarea.org/wordpress/?feed=rss2"/>
    <n v="0"/>
    <x v="4"/>
    <x v="0"/>
    <x v="2"/>
    <x v="0"/>
    <m/>
    <x v="0"/>
    <x v="0"/>
    <x v="6"/>
  </r>
  <r>
    <s v="http://www.convio.com"/>
    <n v="0"/>
    <x v="4"/>
    <x v="0"/>
    <x v="2"/>
    <x v="0"/>
    <m/>
    <x v="0"/>
    <x v="0"/>
    <x v="6"/>
  </r>
  <r>
    <s v="http://www.convio.com/"/>
    <n v="0"/>
    <x v="4"/>
    <x v="0"/>
    <x v="2"/>
    <x v="0"/>
    <m/>
    <x v="0"/>
    <x v="0"/>
    <x v="6"/>
  </r>
  <r>
    <s v="http://www.facebook.com/uwatx"/>
    <n v="0"/>
    <x v="4"/>
    <x v="0"/>
    <x v="2"/>
    <x v="0"/>
    <m/>
    <x v="0"/>
    <x v="0"/>
    <x v="6"/>
  </r>
  <r>
    <s v="http://www.flickr.com/photos/uwatx/"/>
    <n v="0"/>
    <x v="4"/>
    <x v="0"/>
    <x v="2"/>
    <x v="0"/>
    <m/>
    <x v="0"/>
    <x v="0"/>
    <x v="6"/>
  </r>
  <r>
    <s v="http://www.unitedwaycapitalarea.org/give"/>
    <n v="0"/>
    <x v="4"/>
    <x v="0"/>
    <x v="2"/>
    <x v="0"/>
    <m/>
    <x v="0"/>
    <x v="0"/>
    <x v="6"/>
  </r>
  <r>
    <s v="https://twitter.com/uwatx"/>
    <n v="0"/>
    <x v="4"/>
    <x v="0"/>
    <x v="2"/>
    <x v="0"/>
    <m/>
    <x v="0"/>
    <x v="0"/>
    <x v="6"/>
  </r>
  <r>
    <s v="http://unitedwaycapitalarea.org/about_us/newsletter/survey.php"/>
    <n v="0"/>
    <x v="4"/>
    <x v="0"/>
    <x v="2"/>
    <x v="0"/>
    <m/>
    <x v="0"/>
    <x v="0"/>
    <x v="6"/>
  </r>
  <r>
    <s v="http://unitedwaycapitalarea.org/wordpress/?feed=rss2"/>
    <n v="0"/>
    <x v="4"/>
    <x v="0"/>
    <x v="2"/>
    <x v="0"/>
    <m/>
    <x v="0"/>
    <x v="0"/>
    <x v="6"/>
  </r>
  <r>
    <s v="http://uwca.convio.net/site/MessageViewer?em_id=1781.0"/>
    <n v="0"/>
    <x v="4"/>
    <x v="0"/>
    <x v="2"/>
    <x v="0"/>
    <m/>
    <x v="0"/>
    <x v="0"/>
    <x v="6"/>
  </r>
  <r>
    <s v="http://uwca.convio.net/site/MessageViewer?em_id=2161.0"/>
    <n v="0"/>
    <x v="4"/>
    <x v="0"/>
    <x v="2"/>
    <x v="0"/>
    <m/>
    <x v="0"/>
    <x v="0"/>
    <x v="6"/>
  </r>
  <r>
    <s v="http://www.convio.com"/>
    <n v="0"/>
    <x v="4"/>
    <x v="0"/>
    <x v="2"/>
    <x v="0"/>
    <m/>
    <x v="0"/>
    <x v="0"/>
    <x v="6"/>
  </r>
  <r>
    <s v="http://www.facebook.com/uwatx"/>
    <n v="0"/>
    <x v="4"/>
    <x v="0"/>
    <x v="2"/>
    <x v="0"/>
    <m/>
    <x v="0"/>
    <x v="0"/>
    <x v="6"/>
  </r>
  <r>
    <s v="http://www.flickr.com/photos/uwatx/"/>
    <n v="0"/>
    <x v="4"/>
    <x v="0"/>
    <x v="2"/>
    <x v="0"/>
    <m/>
    <x v="0"/>
    <x v="0"/>
    <x v="6"/>
  </r>
  <r>
    <s v="http://unitedwaycapitalarea.org/about_us/newsletter/survey.php"/>
    <n v="0"/>
    <x v="4"/>
    <x v="0"/>
    <x v="2"/>
    <x v="0"/>
    <m/>
    <x v="0"/>
    <x v="0"/>
    <x v="6"/>
  </r>
  <r>
    <s v="http://unitedwaycapitalarea.org/wordpress/?feed=rss2"/>
    <n v="0"/>
    <x v="4"/>
    <x v="0"/>
    <x v="2"/>
    <x v="0"/>
    <m/>
    <x v="0"/>
    <x v="0"/>
    <x v="6"/>
  </r>
  <r>
    <s v="http://www.convio.com/"/>
    <n v="0"/>
    <x v="4"/>
    <x v="0"/>
    <x v="2"/>
    <x v="0"/>
    <m/>
    <x v="0"/>
    <x v="0"/>
    <x v="6"/>
  </r>
  <r>
    <s v="http://www.flickr.com/photos/uwatx/"/>
    <n v="0"/>
    <x v="4"/>
    <x v="0"/>
    <x v="2"/>
    <x v="0"/>
    <m/>
    <x v="0"/>
    <x v="0"/>
    <x v="6"/>
  </r>
  <r>
    <s v="http://unitedwaycapitalarea.org/wordpress/?feed=rss2"/>
    <n v="0"/>
    <x v="4"/>
    <x v="0"/>
    <x v="2"/>
    <x v="0"/>
    <m/>
    <x v="0"/>
    <x v="0"/>
    <x v="6"/>
  </r>
  <r>
    <s v="http://www.convio.com"/>
    <n v="0"/>
    <x v="4"/>
    <x v="0"/>
    <x v="2"/>
    <x v="0"/>
    <m/>
    <x v="0"/>
    <x v="0"/>
    <x v="6"/>
  </r>
  <r>
    <s v="http://www.convio.com/"/>
    <n v="0"/>
    <x v="4"/>
    <x v="0"/>
    <x v="2"/>
    <x v="0"/>
    <m/>
    <x v="0"/>
    <x v="0"/>
    <x v="6"/>
  </r>
  <r>
    <s v="http://unitedwaycapitalarea.org/wordpress/?feed=rss2"/>
    <n v="0"/>
    <x v="4"/>
    <x v="0"/>
    <x v="2"/>
    <x v="0"/>
    <m/>
    <x v="0"/>
    <x v="0"/>
    <x v="6"/>
  </r>
  <r>
    <s v="http://uwca.convio.net/site/MessageViewer?em_id=2422.0"/>
    <n v="0"/>
    <x v="4"/>
    <x v="0"/>
    <x v="2"/>
    <x v="0"/>
    <m/>
    <x v="0"/>
    <x v="0"/>
    <x v="6"/>
  </r>
  <r>
    <s v="http://www.convio.com"/>
    <n v="0"/>
    <x v="4"/>
    <x v="0"/>
    <x v="2"/>
    <x v="0"/>
    <m/>
    <x v="0"/>
    <x v="0"/>
    <x v="6"/>
  </r>
  <r>
    <s v="http://www.convio.com/"/>
    <n v="0"/>
    <x v="4"/>
    <x v="0"/>
    <x v="2"/>
    <x v="0"/>
    <m/>
    <x v="0"/>
    <x v="0"/>
    <x v="6"/>
  </r>
  <r>
    <s v="http://www.flickr.com/photos/uwatx/"/>
    <n v="0"/>
    <x v="4"/>
    <x v="0"/>
    <x v="2"/>
    <x v="0"/>
    <m/>
    <x v="0"/>
    <x v="0"/>
    <x v="6"/>
  </r>
  <r>
    <s v="http://www.unitedwayaustin.org/blog/"/>
    <n v="0"/>
    <x v="4"/>
    <x v="0"/>
    <x v="2"/>
    <x v="0"/>
    <m/>
    <x v="0"/>
    <x v="0"/>
    <x v="6"/>
  </r>
  <r>
    <s v="http://www.uwatx.org"/>
    <n v="0"/>
    <x v="4"/>
    <x v="0"/>
    <x v="2"/>
    <x v="0"/>
    <m/>
    <x v="0"/>
    <x v="0"/>
    <x v="6"/>
  </r>
  <r>
    <s v="https://secure3.convio.net/uwca/site/Donation2?1380.donation=form1&amp;df_id=1380"/>
    <n v="0"/>
    <x v="4"/>
    <x v="0"/>
    <x v="2"/>
    <x v="0"/>
    <m/>
    <x v="0"/>
    <x v="0"/>
    <x v="6"/>
  </r>
  <r>
    <m/>
    <m/>
    <x v="9"/>
    <x v="0"/>
    <x v="2"/>
    <x v="0"/>
    <m/>
    <x v="0"/>
    <x v="0"/>
    <x v="6"/>
  </r>
  <r>
    <m/>
    <m/>
    <x v="9"/>
    <x v="0"/>
    <x v="2"/>
    <x v="0"/>
    <m/>
    <x v="0"/>
    <x v="0"/>
    <x v="6"/>
  </r>
  <r>
    <m/>
    <m/>
    <x v="9"/>
    <x v="0"/>
    <x v="2"/>
    <x v="0"/>
    <m/>
    <x v="0"/>
    <x v="0"/>
    <x v="6"/>
  </r>
</pivotCacheRecords>
</file>

<file path=xl/pivotCache/pivotCacheRecords3.xml><?xml version="1.0" encoding="utf-8"?>
<pivotCacheRecords xmlns="http://schemas.openxmlformats.org/spreadsheetml/2006/main" xmlns:r="http://schemas.openxmlformats.org/officeDocument/2006/relationships" count="125">
  <r>
    <x v="0"/>
    <s v="http://www.unitedwayaustin.org/2012/10/pilot-training-financial-education-delivery-to-social-workers/"/>
    <n v="16"/>
    <x v="0"/>
    <x v="0"/>
    <x v="0"/>
    <x v="0"/>
    <s v=" FO seminar recap"/>
    <x v="0"/>
    <x v="0"/>
    <x v="0"/>
  </r>
  <r>
    <x v="1"/>
    <s v="http://www.myfoxaustin.com/story/20198168/giving-tuesday-aims-to-become-holiday-tradition"/>
    <n v="7"/>
    <x v="0"/>
    <x v="1"/>
    <x v="1"/>
    <x v="0"/>
    <s v="#GivingTuesday "/>
    <x v="0"/>
    <x v="0"/>
    <x v="0"/>
  </r>
  <r>
    <x v="2"/>
    <s v="http://unitedwaycapitalarea.org/wordpress/?p=926"/>
    <n v="19"/>
    <x v="1"/>
    <x v="2"/>
    <x v="2"/>
    <x v="0"/>
    <s v="2012 Early Care and Education Survey blog"/>
    <x v="0"/>
    <x v="0"/>
    <x v="0"/>
  </r>
  <r>
    <x v="2"/>
    <s v="http://unitedwaycapitalarea.org/wordpress/wp-content/uploads/2012/08/2012_EarlyCareEducationSurvey_web.pdf"/>
    <n v="14"/>
    <x v="0"/>
    <x v="2"/>
    <x v="2"/>
    <x v="0"/>
    <s v="2012 Early Care and Education Survey document"/>
    <x v="0"/>
    <x v="0"/>
    <x v="1"/>
  </r>
  <r>
    <x v="0"/>
    <s v="http://www.unitedwayaustin.org/2012/10/partner-profile-abc-home-commercial-services/"/>
    <n v="23"/>
    <x v="2"/>
    <x v="3"/>
    <x v="1"/>
    <x v="0"/>
    <s v="ABC Partner Profile"/>
    <x v="1"/>
    <x v="0"/>
    <x v="0"/>
  </r>
  <r>
    <x v="0"/>
    <s v="http://www.facebook.com/photo.php?fbid=325928230838481&amp;set=pb.267156360049002.-2207520000.1351183949&amp;type=3&amp;theater"/>
    <n v="6"/>
    <x v="0"/>
    <x v="4"/>
    <x v="3"/>
    <x v="0"/>
    <s v="anniversary"/>
    <x v="0"/>
    <x v="0"/>
    <x v="0"/>
  </r>
  <r>
    <x v="2"/>
    <s v="http://www.kxan.com/dpp/news/local/austin/bcbs-gives-100000-to-united-way"/>
    <n v="65"/>
    <x v="3"/>
    <x v="1"/>
    <x v="4"/>
    <x v="0"/>
    <s v="BCBS gift"/>
    <x v="2"/>
    <x v="0"/>
    <x v="0"/>
  </r>
  <r>
    <x v="3"/>
    <s v="http://unitedwaycapitalarea.org/wordpress/"/>
    <n v="12"/>
    <x v="4"/>
    <x v="1"/>
    <x v="5"/>
    <x v="0"/>
    <s v="blog"/>
    <x v="0"/>
    <x v="0"/>
    <x v="2"/>
  </r>
  <r>
    <x v="2"/>
    <s v="http://unitedwaycapitalarea.org/wordpress/"/>
    <n v="8"/>
    <x v="0"/>
    <x v="1"/>
    <x v="5"/>
    <x v="0"/>
    <s v="blog"/>
    <x v="0"/>
    <x v="0"/>
    <x v="2"/>
  </r>
  <r>
    <x v="1"/>
    <s v="http://www.unitedwayaustin.org/blog/"/>
    <n v="4"/>
    <x v="0"/>
    <x v="1"/>
    <x v="5"/>
    <x v="0"/>
    <s v="blog"/>
    <x v="0"/>
    <x v="0"/>
    <x v="2"/>
  </r>
  <r>
    <x v="0"/>
    <s v="http://www.unitedwayaustin.org/blog/"/>
    <n v="4"/>
    <x v="0"/>
    <x v="1"/>
    <x v="5"/>
    <x v="0"/>
    <s v="blog"/>
    <x v="0"/>
    <x v="0"/>
    <x v="2"/>
  </r>
  <r>
    <x v="2"/>
    <s v="http://www.unitedwaycapitalarea.org/give"/>
    <n v="4"/>
    <x v="0"/>
    <x v="1"/>
    <x v="5"/>
    <x v="0"/>
    <s v="blog"/>
    <x v="0"/>
    <x v="0"/>
    <x v="2"/>
  </r>
  <r>
    <x v="4"/>
    <s v="http://unitedwaycapitalarea.org/wordpress/"/>
    <n v="3"/>
    <x v="0"/>
    <x v="1"/>
    <x v="5"/>
    <x v="0"/>
    <s v="blog"/>
    <x v="0"/>
    <x v="0"/>
    <x v="2"/>
  </r>
  <r>
    <x v="3"/>
    <s v="http://www.convio.com"/>
    <n v="1"/>
    <x v="0"/>
    <x v="1"/>
    <x v="5"/>
    <x v="0"/>
    <s v="blog"/>
    <x v="0"/>
    <x v="0"/>
    <x v="2"/>
  </r>
  <r>
    <x v="5"/>
    <s v="http://unitedwaycapitalarea.org/wordpress/"/>
    <n v="1"/>
    <x v="0"/>
    <x v="1"/>
    <x v="5"/>
    <x v="0"/>
    <s v="blog"/>
    <x v="0"/>
    <x v="0"/>
    <x v="2"/>
  </r>
  <r>
    <x v="3"/>
    <s v="http://unitedwaycapitalarea.org/wordpress/?p=866"/>
    <n v="135"/>
    <x v="2"/>
    <x v="1"/>
    <x v="4"/>
    <x v="0"/>
    <s v="decision to cut"/>
    <x v="0"/>
    <x v="0"/>
    <x v="1"/>
  </r>
  <r>
    <x v="5"/>
    <s v="http://unitedwaycapitalarea.org/wordpress/?p=791"/>
    <n v="41"/>
    <x v="0"/>
    <x v="5"/>
    <x v="6"/>
    <x v="0"/>
    <s v="Deloitte Day of Service"/>
    <x v="3"/>
    <x v="0"/>
    <x v="0"/>
  </r>
  <r>
    <x v="3"/>
    <s v="http://www.unitedwaycapitalarea.org/give"/>
    <n v="2"/>
    <x v="0"/>
    <x v="1"/>
    <x v="1"/>
    <x v="0"/>
    <s v="donate now"/>
    <x v="0"/>
    <x v="0"/>
    <x v="2"/>
  </r>
  <r>
    <x v="4"/>
    <s v="http://uwca.convio.net/site/Donation2?1380.donation=form1&amp;df_id=1380"/>
    <n v="2"/>
    <x v="0"/>
    <x v="1"/>
    <x v="1"/>
    <x v="0"/>
    <s v="donate now"/>
    <x v="0"/>
    <x v="0"/>
    <x v="2"/>
  </r>
  <r>
    <x v="0"/>
    <s v="http://uwca.convio.net/site/Donation2?1380.donation=form1&amp;df_id=1380"/>
    <n v="1"/>
    <x v="0"/>
    <x v="1"/>
    <x v="1"/>
    <x v="0"/>
    <s v="donate now"/>
    <x v="0"/>
    <x v="0"/>
    <x v="2"/>
  </r>
  <r>
    <x v="5"/>
    <s v="http://www.unitedwaycapitalarea.org/give"/>
    <n v="1"/>
    <x v="0"/>
    <x v="1"/>
    <x v="1"/>
    <x v="0"/>
    <s v="donate now"/>
    <x v="0"/>
    <x v="0"/>
    <x v="2"/>
  </r>
  <r>
    <x v="1"/>
    <s v="http://uwca.convio.net/site/Donation2?1582.donation=form1&amp;df_id=1582"/>
    <n v="4"/>
    <x v="0"/>
    <x v="1"/>
    <x v="1"/>
    <x v="0"/>
    <s v="donate now page"/>
    <x v="0"/>
    <x v="0"/>
    <x v="2"/>
  </r>
  <r>
    <x v="1"/>
    <s v="http://uwca.convio.net/site/Donation2?1380.donation=form1&amp;df_id=1380"/>
    <n v="3"/>
    <x v="0"/>
    <x v="1"/>
    <x v="1"/>
    <x v="0"/>
    <s v="donate now page"/>
    <x v="0"/>
    <x v="0"/>
    <x v="2"/>
  </r>
  <r>
    <x v="0"/>
    <s v="http://www.unitedwayaustin.org/events/?event_cat=25"/>
    <n v="5"/>
    <x v="0"/>
    <x v="6"/>
    <x v="1"/>
    <x v="0"/>
    <s v="donor events"/>
    <x v="0"/>
    <x v="0"/>
    <x v="3"/>
  </r>
  <r>
    <x v="1"/>
    <s v="http://drafthouse.com/movies/united_way_love_actually/austin"/>
    <n v="13"/>
    <x v="0"/>
    <x v="7"/>
    <x v="1"/>
    <x v="0"/>
    <s v="Drafthouse fundraising event"/>
    <x v="0"/>
    <x v="0"/>
    <x v="0"/>
  </r>
  <r>
    <x v="2"/>
    <s v="bit.ly/missingschoolmatters"/>
    <n v="12"/>
    <x v="4"/>
    <x v="1"/>
    <x v="7"/>
    <x v="0"/>
    <s v="e3 alliance program"/>
    <x v="4"/>
    <x v="0"/>
    <x v="0"/>
  </r>
  <r>
    <x v="2"/>
    <s v="http://unitedwaycapitalarea.org/wordpress/?p=777"/>
    <n v="22"/>
    <x v="4"/>
    <x v="3"/>
    <x v="1"/>
    <x v="0"/>
    <s v="ECL event recap"/>
    <x v="0"/>
    <x v="0"/>
    <x v="0"/>
  </r>
  <r>
    <x v="0"/>
    <s v="http://www.unitedwayaustin.org/2012/10/its-here-2012-target-graduation-end-of-year-results/"/>
    <n v="24"/>
    <x v="4"/>
    <x v="8"/>
    <x v="7"/>
    <x v="0"/>
    <s v="end of year results"/>
    <x v="0"/>
    <x v="0"/>
    <x v="4"/>
  </r>
  <r>
    <x v="5"/>
    <s v="http://www.facebook.com/uwatx"/>
    <n v="3"/>
    <x v="0"/>
    <x v="1"/>
    <x v="5"/>
    <x v="0"/>
    <s v="facebook"/>
    <x v="0"/>
    <x v="0"/>
    <x v="2"/>
  </r>
  <r>
    <x v="3"/>
    <s v="http://www.facebook.com/uwatx"/>
    <n v="2"/>
    <x v="0"/>
    <x v="1"/>
    <x v="5"/>
    <x v="0"/>
    <s v="facebook"/>
    <x v="0"/>
    <x v="0"/>
    <x v="2"/>
  </r>
  <r>
    <x v="4"/>
    <s v="http://www.facebook.com/uwatx"/>
    <n v="1"/>
    <x v="0"/>
    <x v="1"/>
    <x v="5"/>
    <x v="0"/>
    <s v="facebook"/>
    <x v="0"/>
    <x v="0"/>
    <x v="2"/>
  </r>
  <r>
    <x v="1"/>
    <s v="http://www.unitedwayaustin.org/?p=4117"/>
    <n v="24"/>
    <x v="4"/>
    <x v="2"/>
    <x v="2"/>
    <x v="0"/>
    <s v="Faith Leaders Breakfast"/>
    <x v="0"/>
    <x v="0"/>
    <x v="0"/>
  </r>
  <r>
    <x v="0"/>
    <s v="http://uwca.convio.net/site/Calendar?id=100361&amp;view=Detail"/>
    <n v="11"/>
    <x v="4"/>
    <x v="2"/>
    <x v="2"/>
    <x v="0"/>
    <s v="Faith Leaders Breakfast"/>
    <x v="0"/>
    <x v="0"/>
    <x v="3"/>
  </r>
  <r>
    <x v="4"/>
    <s v="http://www.unitedwayaustin.org/2012/09/2012-fall-day-of-caring-complete/"/>
    <n v="20"/>
    <x v="5"/>
    <x v="5"/>
    <x v="6"/>
    <x v="0"/>
    <s v="Fall Day of Caring"/>
    <x v="0"/>
    <x v="0"/>
    <x v="0"/>
  </r>
  <r>
    <x v="3"/>
    <s v="http://unitedwaycapitalarea.org/wordpress/?p=882"/>
    <n v="17"/>
    <x v="4"/>
    <x v="8"/>
    <x v="7"/>
    <x v="1"/>
    <s v="flextronics grant for TG"/>
    <x v="5"/>
    <x v="0"/>
    <x v="0"/>
  </r>
  <r>
    <x v="5"/>
    <s v="http://www.flickr.com/photos/uwatx/"/>
    <n v="1"/>
    <x v="0"/>
    <x v="1"/>
    <x v="5"/>
    <x v="0"/>
    <s v="flickr"/>
    <x v="0"/>
    <x v="0"/>
    <x v="2"/>
  </r>
  <r>
    <x v="0"/>
    <s v="http://www.handsoncentraltexas.org/HOC__Special_Event_Details_Page?id=a0MA0000006OWRPMA4"/>
    <n v="39"/>
    <x v="0"/>
    <x v="5"/>
    <x v="6"/>
    <x v="0"/>
    <s v="HEB Feast of Sharing"/>
    <x v="6"/>
    <x v="0"/>
    <x v="3"/>
  </r>
  <r>
    <x v="3"/>
    <s v="http://unitedwaycapitalarea.org/wordpress/?p=914"/>
    <n v="45"/>
    <x v="6"/>
    <x v="3"/>
    <x v="1"/>
    <x v="0"/>
    <s v="HEB kicks off campaign"/>
    <x v="6"/>
    <x v="0"/>
    <x v="4"/>
  </r>
  <r>
    <x v="1"/>
    <s v="http://uwca.convio.net/site/Donation2?idb=[[S76:idb]]&amp;df_id=1621&amp;1621.donation=form1&amp;s_src=dm2012holsocial"/>
    <n v="16"/>
    <x v="0"/>
    <x v="7"/>
    <x v="1"/>
    <x v="2"/>
    <s v="holiday direct mail"/>
    <x v="0"/>
    <x v="1"/>
    <x v="0"/>
  </r>
  <r>
    <x v="3"/>
    <s v="http://unitedwaycapitalarea.org/wordpress/?p=886"/>
    <n v="10"/>
    <x v="0"/>
    <x v="2"/>
    <x v="2"/>
    <x v="0"/>
    <s v="IBM young explorers donation"/>
    <x v="7"/>
    <x v="0"/>
    <x v="0"/>
  </r>
  <r>
    <x v="2"/>
    <s v="http://uwca.convio.net/site/Calendar?id=100241&amp;view=Detail"/>
    <n v="16"/>
    <x v="0"/>
    <x v="6"/>
    <x v="1"/>
    <x v="0"/>
    <s v="Lunch and Learn Event RSVP"/>
    <x v="0"/>
    <x v="0"/>
    <x v="3"/>
  </r>
  <r>
    <x v="4"/>
    <s v="http://www.unitedwayaustin.org/2012/09/united-way-kicks-off-media-campaign-with-a-call-to-action-garners-support-of-media-outlets-and-corporations/"/>
    <n v="22"/>
    <x v="5"/>
    <x v="1"/>
    <x v="1"/>
    <x v="0"/>
    <s v="Media campaign launch"/>
    <x v="0"/>
    <x v="0"/>
    <x v="4"/>
  </r>
  <r>
    <x v="4"/>
    <s v="http://uwca.convio.net/site/MessageViewer?em_id=1781.0"/>
    <n v="32"/>
    <x v="0"/>
    <x v="1"/>
    <x v="3"/>
    <x v="0"/>
    <s v="message view"/>
    <x v="0"/>
    <x v="0"/>
    <x v="5"/>
  </r>
  <r>
    <x v="0"/>
    <s v="http://uwca.convio.net/site/MessageViewer?em_id=2622.0"/>
    <n v="27"/>
    <x v="4"/>
    <x v="1"/>
    <x v="3"/>
    <x v="0"/>
    <s v="message view"/>
    <x v="0"/>
    <x v="0"/>
    <x v="5"/>
  </r>
  <r>
    <x v="5"/>
    <s v="http://uwca.convio.net/site/MessageViewer?em_id=1781.0"/>
    <n v="25"/>
    <x v="7"/>
    <x v="1"/>
    <x v="3"/>
    <x v="0"/>
    <s v="message view"/>
    <x v="0"/>
    <x v="0"/>
    <x v="5"/>
  </r>
  <r>
    <x v="1"/>
    <s v="http://uwca.convio.net/site/MessageViewer?em_id=3001.0"/>
    <n v="11"/>
    <x v="4"/>
    <x v="1"/>
    <x v="3"/>
    <x v="0"/>
    <s v="message view"/>
    <x v="0"/>
    <x v="0"/>
    <x v="5"/>
  </r>
  <r>
    <x v="5"/>
    <s v="http://unitedwaycapitalarea.org/about_us/newsletter/survey.php"/>
    <n v="4"/>
    <x v="0"/>
    <x v="1"/>
    <x v="5"/>
    <x v="0"/>
    <s v="online survey"/>
    <x v="0"/>
    <x v="0"/>
    <x v="2"/>
  </r>
  <r>
    <x v="4"/>
    <s v="http://www.unitedwayaustin.org/2012/09/wlc-sees-their-investment-pay-off-with-play-to-learn/"/>
    <n v="25"/>
    <x v="0"/>
    <x v="6"/>
    <x v="1"/>
    <x v="2"/>
    <s v="play to learn tour"/>
    <x v="0"/>
    <x v="0"/>
    <x v="0"/>
  </r>
  <r>
    <x v="5"/>
    <s v="http://unitedwaycapitalarea.org/wordpress/?p=748"/>
    <n v="85"/>
    <x v="5"/>
    <x v="2"/>
    <x v="2"/>
    <x v="0"/>
    <s v="school readiness action plan"/>
    <x v="0"/>
    <x v="0"/>
    <x v="4"/>
  </r>
  <r>
    <x v="0"/>
    <s v="http://www.unitedwayaustin.org/2012/10/success-500k-of-early-childhood-funding-restored/"/>
    <n v="13"/>
    <x v="0"/>
    <x v="2"/>
    <x v="2"/>
    <x v="0"/>
    <s v="success! Funding restored"/>
    <x v="0"/>
    <x v="0"/>
    <x v="0"/>
  </r>
  <r>
    <x v="5"/>
    <s v="http://unitedwaycapitalarea.org/wordpress/?p=777"/>
    <n v="11"/>
    <x v="0"/>
    <x v="2"/>
    <x v="2"/>
    <x v="0"/>
    <s v="SXSW panel "/>
    <x v="0"/>
    <x v="0"/>
    <x v="0"/>
  </r>
  <r>
    <x v="4"/>
    <s v="http://panelpicker.sxsw.com/"/>
    <n v="11"/>
    <x v="0"/>
    <x v="2"/>
    <x v="2"/>
    <x v="0"/>
    <s v="SXSW panel "/>
    <x v="0"/>
    <x v="0"/>
    <x v="1"/>
  </r>
  <r>
    <x v="4"/>
    <s v="http://panelpicker.sxsw.com/vote/15168"/>
    <n v="11"/>
    <x v="0"/>
    <x v="2"/>
    <x v="2"/>
    <x v="0"/>
    <s v="SXSW panel "/>
    <x v="0"/>
    <x v="0"/>
    <x v="1"/>
  </r>
  <r>
    <x v="3"/>
    <s v="http://twitter.com/#!/uwatx"/>
    <n v="2"/>
    <x v="0"/>
    <x v="1"/>
    <x v="5"/>
    <x v="0"/>
    <s v="twitter"/>
    <x v="0"/>
    <x v="0"/>
    <x v="2"/>
  </r>
  <r>
    <x v="4"/>
    <s v="http://twitter.com/#!/uwatx"/>
    <n v="2"/>
    <x v="0"/>
    <x v="1"/>
    <x v="5"/>
    <x v="0"/>
    <s v="twitter"/>
    <x v="0"/>
    <x v="0"/>
    <x v="2"/>
  </r>
  <r>
    <x v="2"/>
    <s v="http://twitter.com/#!/uwatx"/>
    <n v="1"/>
    <x v="0"/>
    <x v="1"/>
    <x v="5"/>
    <x v="0"/>
    <s v="twitter"/>
    <x v="0"/>
    <x v="0"/>
    <x v="2"/>
  </r>
  <r>
    <x v="5"/>
    <s v="http://twitter.com/#!/uwatx"/>
    <n v="1"/>
    <x v="0"/>
    <x v="1"/>
    <x v="5"/>
    <x v="0"/>
    <s v="twitter"/>
    <x v="0"/>
    <x v="0"/>
    <x v="2"/>
  </r>
  <r>
    <x v="5"/>
    <s v="http://unitedwaycapitalarea.org/wordpress/?p=808"/>
    <n v="10"/>
    <x v="0"/>
    <x v="1"/>
    <x v="1"/>
    <x v="0"/>
    <s v="UA football opportunity"/>
    <x v="0"/>
    <x v="0"/>
    <x v="0"/>
  </r>
  <r>
    <x v="3"/>
    <s v="http://uwca.convio.net/site/MessageViewer?em_id=1781.0"/>
    <n v="55"/>
    <x v="6"/>
    <x v="1"/>
    <x v="3"/>
    <x v="0"/>
    <s v="view message"/>
    <x v="0"/>
    <x v="0"/>
    <x v="0"/>
  </r>
  <r>
    <x v="2"/>
    <s v="http://unitedwaycapitalarea.org/wordpress/?p=808"/>
    <n v="24"/>
    <x v="4"/>
    <x v="1"/>
    <x v="8"/>
    <x v="0"/>
    <s v="VISTAs last week"/>
    <x v="0"/>
    <x v="0"/>
    <x v="0"/>
  </r>
  <r>
    <x v="3"/>
    <s v="http://www.handsoncentraltexas.org/"/>
    <n v="31"/>
    <x v="8"/>
    <x v="1"/>
    <x v="6"/>
    <x v="0"/>
    <s v="Volunteer link"/>
    <x v="0"/>
    <x v="0"/>
    <x v="2"/>
  </r>
  <r>
    <x v="2"/>
    <s v="http://www.handsoncentraltexas.org/"/>
    <n v="22"/>
    <x v="0"/>
    <x v="1"/>
    <x v="6"/>
    <x v="0"/>
    <s v="Volunteer link"/>
    <x v="0"/>
    <x v="0"/>
    <x v="2"/>
  </r>
  <r>
    <x v="4"/>
    <s v="http://www.handsoncentraltexas.org/"/>
    <n v="9"/>
    <x v="0"/>
    <x v="1"/>
    <x v="6"/>
    <x v="0"/>
    <s v="Volunteer link"/>
    <x v="0"/>
    <x v="0"/>
    <x v="2"/>
  </r>
  <r>
    <x v="5"/>
    <s v="http://unitedwaycapitalarea.org/volunteer/"/>
    <n v="8"/>
    <x v="0"/>
    <x v="1"/>
    <x v="6"/>
    <x v="0"/>
    <s v="Volunteer link"/>
    <x v="0"/>
    <x v="0"/>
    <x v="2"/>
  </r>
  <r>
    <x v="2"/>
    <s v="http://unitedwaycapitalarea.org/volunteer/"/>
    <n v="7"/>
    <x v="0"/>
    <x v="1"/>
    <x v="6"/>
    <x v="0"/>
    <s v="Volunteer link"/>
    <x v="0"/>
    <x v="0"/>
    <x v="2"/>
  </r>
  <r>
    <x v="1"/>
    <s v="http://www.handsoncentraltexas.org/"/>
    <n v="6"/>
    <x v="4"/>
    <x v="1"/>
    <x v="6"/>
    <x v="0"/>
    <s v="Volunteer link"/>
    <x v="0"/>
    <x v="0"/>
    <x v="1"/>
  </r>
  <r>
    <x v="0"/>
    <s v="http://www.handsoncentraltexas.org/"/>
    <n v="4"/>
    <x v="0"/>
    <x v="1"/>
    <x v="6"/>
    <x v="0"/>
    <s v="Volunteer link"/>
    <x v="0"/>
    <x v="0"/>
    <x v="2"/>
  </r>
  <r>
    <x v="3"/>
    <s v="http://unitedwaycapitalarea.org/volunteer/"/>
    <n v="15"/>
    <x v="0"/>
    <x v="1"/>
    <x v="6"/>
    <x v="0"/>
    <s v="Volunteer link"/>
    <x v="0"/>
    <x v="0"/>
    <x v="2"/>
  </r>
  <r>
    <x v="4"/>
    <s v="http://www.handsoncentraltexas.org/HOC__Volunteer_Opportunity_Details_Page?id=a0CA000000GsJMXMA3"/>
    <n v="12"/>
    <x v="0"/>
    <x v="5"/>
    <x v="6"/>
    <x v="0"/>
    <s v="VPL training "/>
    <x v="0"/>
    <x v="0"/>
    <x v="3"/>
  </r>
  <r>
    <x v="4"/>
    <s v="http://www.unitedwayaustin.org/"/>
    <n v="6"/>
    <x v="0"/>
    <x v="1"/>
    <x v="5"/>
    <x v="0"/>
    <s v="website homepage"/>
    <x v="0"/>
    <x v="0"/>
    <x v="2"/>
  </r>
  <r>
    <x v="1"/>
    <s v="http://www.uwatx.org"/>
    <n v="3"/>
    <x v="0"/>
    <x v="1"/>
    <x v="5"/>
    <x v="0"/>
    <s v="website homepage"/>
    <x v="0"/>
    <x v="0"/>
    <x v="2"/>
  </r>
  <r>
    <x v="5"/>
    <s v="http://www.uwatx.org"/>
    <n v="3"/>
    <x v="4"/>
    <x v="1"/>
    <x v="5"/>
    <x v="0"/>
    <s v="website homepage"/>
    <x v="0"/>
    <x v="0"/>
    <x v="2"/>
  </r>
  <r>
    <x v="0"/>
    <s v="http://www.uwatx.org"/>
    <n v="1"/>
    <x v="0"/>
    <x v="1"/>
    <x v="5"/>
    <x v="0"/>
    <s v="website homepage"/>
    <x v="0"/>
    <x v="0"/>
    <x v="2"/>
  </r>
  <r>
    <x v="2"/>
    <s v="http://www.uwatx.org"/>
    <n v="1"/>
    <x v="0"/>
    <x v="1"/>
    <x v="5"/>
    <x v="0"/>
    <s v="website homepage"/>
    <x v="0"/>
    <x v="0"/>
    <x v="2"/>
  </r>
  <r>
    <x v="3"/>
    <s v="http://www.uwatx.org"/>
    <n v="7"/>
    <x v="2"/>
    <x v="1"/>
    <x v="5"/>
    <x v="0"/>
    <s v="website relaunch: homepage"/>
    <x v="0"/>
    <x v="0"/>
    <x v="2"/>
  </r>
  <r>
    <x v="4"/>
    <s v="http://www.unitedwayaustin.org/our-impact/"/>
    <n v="4"/>
    <x v="0"/>
    <x v="1"/>
    <x v="5"/>
    <x v="0"/>
    <s v="website relaunch: impact"/>
    <x v="0"/>
    <x v="0"/>
    <x v="2"/>
  </r>
  <r>
    <x v="4"/>
    <s v="http://www.unitedwayaustin.org/building-philanthropy/partners/"/>
    <n v="7"/>
    <x v="4"/>
    <x v="1"/>
    <x v="5"/>
    <x v="0"/>
    <s v="website relaunch: partners"/>
    <x v="0"/>
    <x v="0"/>
    <x v="1"/>
  </r>
  <r>
    <x v="3"/>
    <s v="http://unitedwaycapitalarea.org/wordpress/?p=859"/>
    <n v="36"/>
    <x v="0"/>
    <x v="1"/>
    <x v="4"/>
    <x v="0"/>
    <s v="what we do"/>
    <x v="0"/>
    <x v="0"/>
    <x v="0"/>
  </r>
  <r>
    <x v="1"/>
    <s v="http://www.unitedwayaustin.org/?p=4147"/>
    <n v="30"/>
    <x v="2"/>
    <x v="1"/>
    <x v="9"/>
    <x v="0"/>
    <s v="what we do"/>
    <x v="0"/>
    <x v="0"/>
    <x v="4"/>
  </r>
  <r>
    <x v="2"/>
    <s v="http://unitedwaycapitalarea.org/wordpress/?p=859"/>
    <n v="7"/>
    <x v="0"/>
    <x v="1"/>
    <x v="4"/>
    <x v="0"/>
    <m/>
    <x v="0"/>
    <x v="0"/>
    <x v="1"/>
  </r>
  <r>
    <x v="2"/>
    <s v="http://www.convio.com/"/>
    <n v="2"/>
    <x v="0"/>
    <x v="1"/>
    <x v="3"/>
    <x v="0"/>
    <m/>
    <x v="0"/>
    <x v="0"/>
    <x v="2"/>
  </r>
  <r>
    <x v="1"/>
    <s v="http://www.convio.com/"/>
    <n v="1"/>
    <x v="0"/>
    <x v="1"/>
    <x v="3"/>
    <x v="0"/>
    <m/>
    <x v="0"/>
    <x v="0"/>
    <x v="2"/>
  </r>
  <r>
    <x v="1"/>
    <s v="http://twitter.com/#!/uwatx"/>
    <n v="0"/>
    <x v="0"/>
    <x v="1"/>
    <x v="3"/>
    <x v="0"/>
    <m/>
    <x v="0"/>
    <x v="0"/>
    <x v="6"/>
  </r>
  <r>
    <x v="1"/>
    <s v="http://unitedwaycapitalarea.org/about_us/newsletter/survey.php"/>
    <n v="0"/>
    <x v="0"/>
    <x v="1"/>
    <x v="3"/>
    <x v="0"/>
    <m/>
    <x v="0"/>
    <x v="0"/>
    <x v="6"/>
  </r>
  <r>
    <x v="1"/>
    <s v="http://www.convio.com"/>
    <n v="0"/>
    <x v="0"/>
    <x v="1"/>
    <x v="3"/>
    <x v="0"/>
    <m/>
    <x v="0"/>
    <x v="0"/>
    <x v="6"/>
  </r>
  <r>
    <x v="1"/>
    <s v="http://www.facebook.com/uwatx"/>
    <n v="0"/>
    <x v="0"/>
    <x v="1"/>
    <x v="3"/>
    <x v="0"/>
    <m/>
    <x v="0"/>
    <x v="0"/>
    <x v="6"/>
  </r>
  <r>
    <x v="1"/>
    <s v="http://www.flickr.com/photos/uwatx/"/>
    <n v="0"/>
    <x v="0"/>
    <x v="1"/>
    <x v="3"/>
    <x v="0"/>
    <m/>
    <x v="0"/>
    <x v="0"/>
    <x v="6"/>
  </r>
  <r>
    <x v="1"/>
    <s v="http://www.unitedwayaustin.org/feed/"/>
    <n v="0"/>
    <x v="0"/>
    <x v="1"/>
    <x v="3"/>
    <x v="0"/>
    <m/>
    <x v="0"/>
    <x v="0"/>
    <x v="6"/>
  </r>
  <r>
    <x v="1"/>
    <s v="https://secure3.convio.net/uwca/site/Donation2?1380.donation=form1&amp;df_id=1380"/>
    <n v="0"/>
    <x v="0"/>
    <x v="1"/>
    <x v="3"/>
    <x v="0"/>
    <m/>
    <x v="0"/>
    <x v="0"/>
    <x v="6"/>
  </r>
  <r>
    <x v="1"/>
    <s v="https://secure3.convio.net/uwca/site/Donation2?idb=0&amp;df_id=1621&amp;1621.donation=form1&amp;s_src=dm2012holsocial"/>
    <n v="0"/>
    <x v="0"/>
    <x v="1"/>
    <x v="3"/>
    <x v="0"/>
    <m/>
    <x v="0"/>
    <x v="0"/>
    <x v="6"/>
  </r>
  <r>
    <x v="0"/>
    <s v="http://unitedwaycapitalarea.org/about_us/newsletter/survey.php"/>
    <n v="0"/>
    <x v="0"/>
    <x v="1"/>
    <x v="3"/>
    <x v="0"/>
    <m/>
    <x v="0"/>
    <x v="0"/>
    <x v="6"/>
  </r>
  <r>
    <x v="0"/>
    <s v="http://unitedwaycapitalarea.org/volunteer/"/>
    <n v="0"/>
    <x v="0"/>
    <x v="1"/>
    <x v="3"/>
    <x v="0"/>
    <m/>
    <x v="0"/>
    <x v="0"/>
    <x v="6"/>
  </r>
  <r>
    <x v="0"/>
    <s v="http://unitedwaycapitalarea.org/wordpress/"/>
    <n v="0"/>
    <x v="0"/>
    <x v="1"/>
    <x v="3"/>
    <x v="0"/>
    <m/>
    <x v="0"/>
    <x v="0"/>
    <x v="6"/>
  </r>
  <r>
    <x v="0"/>
    <s v="http://unitedwaycapitalarea.org/wordpress/?feed=rss2"/>
    <n v="0"/>
    <x v="0"/>
    <x v="1"/>
    <x v="3"/>
    <x v="0"/>
    <m/>
    <x v="0"/>
    <x v="0"/>
    <x v="6"/>
  </r>
  <r>
    <x v="0"/>
    <s v="http://www.convio.com"/>
    <n v="0"/>
    <x v="0"/>
    <x v="1"/>
    <x v="3"/>
    <x v="0"/>
    <m/>
    <x v="0"/>
    <x v="0"/>
    <x v="6"/>
  </r>
  <r>
    <x v="0"/>
    <s v="http://www.convio.com/"/>
    <n v="0"/>
    <x v="0"/>
    <x v="1"/>
    <x v="3"/>
    <x v="0"/>
    <m/>
    <x v="0"/>
    <x v="0"/>
    <x v="6"/>
  </r>
  <r>
    <x v="0"/>
    <s v="http://www.facebook.com/uwatx"/>
    <n v="0"/>
    <x v="0"/>
    <x v="1"/>
    <x v="3"/>
    <x v="0"/>
    <m/>
    <x v="0"/>
    <x v="0"/>
    <x v="6"/>
  </r>
  <r>
    <x v="0"/>
    <s v="http://www.flickr.com/photos/uwatx/"/>
    <n v="0"/>
    <x v="0"/>
    <x v="1"/>
    <x v="3"/>
    <x v="0"/>
    <m/>
    <x v="0"/>
    <x v="0"/>
    <x v="6"/>
  </r>
  <r>
    <x v="0"/>
    <s v="http://www.unitedwaycapitalarea.org/give"/>
    <n v="0"/>
    <x v="0"/>
    <x v="1"/>
    <x v="3"/>
    <x v="0"/>
    <m/>
    <x v="0"/>
    <x v="0"/>
    <x v="6"/>
  </r>
  <r>
    <x v="0"/>
    <s v="https://twitter.com/uwatx"/>
    <n v="0"/>
    <x v="0"/>
    <x v="1"/>
    <x v="3"/>
    <x v="0"/>
    <m/>
    <x v="0"/>
    <x v="0"/>
    <x v="6"/>
  </r>
  <r>
    <x v="2"/>
    <s v="http://unitedwaycapitalarea.org/about_us/newsletter/survey.php"/>
    <n v="0"/>
    <x v="0"/>
    <x v="1"/>
    <x v="3"/>
    <x v="0"/>
    <m/>
    <x v="0"/>
    <x v="0"/>
    <x v="6"/>
  </r>
  <r>
    <x v="2"/>
    <s v="http://unitedwaycapitalarea.org/wordpress/?feed=rss2"/>
    <n v="0"/>
    <x v="0"/>
    <x v="1"/>
    <x v="3"/>
    <x v="0"/>
    <m/>
    <x v="0"/>
    <x v="0"/>
    <x v="6"/>
  </r>
  <r>
    <x v="2"/>
    <s v="http://uwca.convio.net/site/MessageViewer?em_id=1781.0"/>
    <n v="0"/>
    <x v="0"/>
    <x v="1"/>
    <x v="3"/>
    <x v="0"/>
    <m/>
    <x v="0"/>
    <x v="0"/>
    <x v="6"/>
  </r>
  <r>
    <x v="2"/>
    <s v="http://uwca.convio.net/site/MessageViewer?em_id=2161.0"/>
    <n v="0"/>
    <x v="0"/>
    <x v="1"/>
    <x v="3"/>
    <x v="0"/>
    <m/>
    <x v="0"/>
    <x v="0"/>
    <x v="6"/>
  </r>
  <r>
    <x v="2"/>
    <s v="http://www.convio.com"/>
    <n v="0"/>
    <x v="0"/>
    <x v="1"/>
    <x v="3"/>
    <x v="0"/>
    <m/>
    <x v="0"/>
    <x v="0"/>
    <x v="6"/>
  </r>
  <r>
    <x v="2"/>
    <s v="http://www.facebook.com/uwatx"/>
    <n v="0"/>
    <x v="0"/>
    <x v="1"/>
    <x v="3"/>
    <x v="0"/>
    <m/>
    <x v="0"/>
    <x v="0"/>
    <x v="6"/>
  </r>
  <r>
    <x v="2"/>
    <s v="http://www.flickr.com/photos/uwatx/"/>
    <n v="0"/>
    <x v="0"/>
    <x v="1"/>
    <x v="3"/>
    <x v="0"/>
    <m/>
    <x v="0"/>
    <x v="0"/>
    <x v="6"/>
  </r>
  <r>
    <x v="3"/>
    <s v="http://unitedwaycapitalarea.org/about_us/newsletter/survey.php"/>
    <n v="0"/>
    <x v="0"/>
    <x v="1"/>
    <x v="3"/>
    <x v="0"/>
    <m/>
    <x v="0"/>
    <x v="0"/>
    <x v="6"/>
  </r>
  <r>
    <x v="3"/>
    <s v="http://unitedwaycapitalarea.org/wordpress/?feed=rss2"/>
    <n v="0"/>
    <x v="0"/>
    <x v="1"/>
    <x v="3"/>
    <x v="0"/>
    <m/>
    <x v="0"/>
    <x v="0"/>
    <x v="6"/>
  </r>
  <r>
    <x v="3"/>
    <s v="http://www.convio.com/"/>
    <n v="0"/>
    <x v="0"/>
    <x v="1"/>
    <x v="3"/>
    <x v="0"/>
    <m/>
    <x v="0"/>
    <x v="0"/>
    <x v="6"/>
  </r>
  <r>
    <x v="3"/>
    <s v="http://www.flickr.com/photos/uwatx/"/>
    <n v="0"/>
    <x v="0"/>
    <x v="1"/>
    <x v="3"/>
    <x v="0"/>
    <m/>
    <x v="0"/>
    <x v="0"/>
    <x v="6"/>
  </r>
  <r>
    <x v="5"/>
    <s v="http://unitedwaycapitalarea.org/wordpress/?feed=rss2"/>
    <n v="0"/>
    <x v="0"/>
    <x v="1"/>
    <x v="3"/>
    <x v="0"/>
    <m/>
    <x v="0"/>
    <x v="0"/>
    <x v="6"/>
  </r>
  <r>
    <x v="5"/>
    <s v="http://www.convio.com"/>
    <n v="0"/>
    <x v="0"/>
    <x v="1"/>
    <x v="3"/>
    <x v="0"/>
    <m/>
    <x v="0"/>
    <x v="0"/>
    <x v="6"/>
  </r>
  <r>
    <x v="5"/>
    <s v="http://www.convio.com/"/>
    <n v="0"/>
    <x v="0"/>
    <x v="1"/>
    <x v="3"/>
    <x v="0"/>
    <m/>
    <x v="0"/>
    <x v="0"/>
    <x v="6"/>
  </r>
  <r>
    <x v="4"/>
    <s v="http://unitedwaycapitalarea.org/wordpress/?feed=rss2"/>
    <n v="0"/>
    <x v="0"/>
    <x v="1"/>
    <x v="3"/>
    <x v="0"/>
    <m/>
    <x v="0"/>
    <x v="0"/>
    <x v="6"/>
  </r>
  <r>
    <x v="4"/>
    <s v="http://uwca.convio.net/site/MessageViewer?em_id=2422.0"/>
    <n v="0"/>
    <x v="0"/>
    <x v="1"/>
    <x v="3"/>
    <x v="0"/>
    <m/>
    <x v="0"/>
    <x v="0"/>
    <x v="6"/>
  </r>
  <r>
    <x v="4"/>
    <s v="http://www.convio.com"/>
    <n v="0"/>
    <x v="0"/>
    <x v="1"/>
    <x v="3"/>
    <x v="0"/>
    <m/>
    <x v="0"/>
    <x v="0"/>
    <x v="6"/>
  </r>
  <r>
    <x v="4"/>
    <s v="http://www.convio.com/"/>
    <n v="0"/>
    <x v="0"/>
    <x v="1"/>
    <x v="3"/>
    <x v="0"/>
    <m/>
    <x v="0"/>
    <x v="0"/>
    <x v="6"/>
  </r>
  <r>
    <x v="4"/>
    <s v="http://www.flickr.com/photos/uwatx/"/>
    <n v="0"/>
    <x v="0"/>
    <x v="1"/>
    <x v="3"/>
    <x v="0"/>
    <m/>
    <x v="0"/>
    <x v="0"/>
    <x v="6"/>
  </r>
  <r>
    <x v="4"/>
    <s v="http://www.unitedwayaustin.org/blog/"/>
    <n v="0"/>
    <x v="0"/>
    <x v="1"/>
    <x v="3"/>
    <x v="0"/>
    <m/>
    <x v="0"/>
    <x v="0"/>
    <x v="6"/>
  </r>
  <r>
    <x v="4"/>
    <s v="http://www.uwatx.org"/>
    <n v="0"/>
    <x v="0"/>
    <x v="1"/>
    <x v="3"/>
    <x v="0"/>
    <m/>
    <x v="0"/>
    <x v="0"/>
    <x v="6"/>
  </r>
  <r>
    <x v="4"/>
    <s v="https://secure3.convio.net/uwca/site/Donation2?1380.donation=form1&amp;df_id=1380"/>
    <n v="0"/>
    <x v="0"/>
    <x v="1"/>
    <x v="3"/>
    <x v="0"/>
    <m/>
    <x v="0"/>
    <x v="0"/>
    <x v="6"/>
  </r>
  <r>
    <x v="6"/>
    <m/>
    <m/>
    <x v="9"/>
    <x v="1"/>
    <x v="3"/>
    <x v="0"/>
    <m/>
    <x v="0"/>
    <x v="0"/>
    <x v="6"/>
  </r>
  <r>
    <x v="6"/>
    <m/>
    <m/>
    <x v="9"/>
    <x v="1"/>
    <x v="3"/>
    <x v="0"/>
    <m/>
    <x v="0"/>
    <x v="0"/>
    <x v="6"/>
  </r>
  <r>
    <x v="6"/>
    <m/>
    <m/>
    <x v="9"/>
    <x v="1"/>
    <x v="3"/>
    <x v="0"/>
    <m/>
    <x v="0"/>
    <x v="0"/>
    <x v="6"/>
  </r>
</pivotCacheRecords>
</file>

<file path=xl/pivotCache/pivotCacheRecords4.xml><?xml version="1.0" encoding="utf-8"?>
<pivotCacheRecords xmlns="http://schemas.openxmlformats.org/spreadsheetml/2006/main" xmlns:r="http://schemas.openxmlformats.org/officeDocument/2006/relationships" count="90">
  <r>
    <s v="Last year, our Success By 6 program impacted nearly 10,000 lives – and you can help us put even more children on the path to school success.     Your donation with be matched dollar-for-dollar - give today: http://uwca.convio.net/site/Donation2?df_id=1621"/>
    <x v="0"/>
    <x v="0"/>
    <x v="0"/>
    <x v="0"/>
    <x v="0"/>
    <x v="0"/>
    <x v="0"/>
    <x v="0"/>
    <d v="2016-12-12T18:40:02"/>
    <n v="240"/>
    <n v="175"/>
    <x v="0"/>
    <n v="66"/>
    <x v="0"/>
    <x v="0"/>
    <x v="0"/>
    <x v="0"/>
  </r>
  <r>
    <s v="This holiday season, we have a goal: to raise enough funds to send 32 children to high-quality child care for a year or 65 families through Play To Learn, like Jessica and Arianna.  Help us give young children a path to school success: http://uwca.convio."/>
    <x v="0"/>
    <x v="0"/>
    <x v="0"/>
    <x v="0"/>
    <x v="0"/>
    <x v="0"/>
    <x v="0"/>
    <x v="1"/>
    <d v="2016-11-24T06:30:01"/>
    <n v="23216"/>
    <n v="1552"/>
    <x v="1"/>
    <n v="116"/>
    <x v="1"/>
    <x v="0"/>
    <x v="1"/>
    <x v="1"/>
  </r>
  <r>
    <s v="They're here: Women's Leadership Council shirts have arrived!     If you'd like one and are a WLC member, order a shirt today: https://secure3.convio.net/uwca/site/Donation2?1582.donation=form1&amp;df_id=1582&amp;JServSessionIdr004=trl2989mh2.app337a"/>
    <x v="0"/>
    <x v="0"/>
    <x v="1"/>
    <x v="0"/>
    <x v="0"/>
    <x v="0"/>
    <x v="0"/>
    <x v="1"/>
    <d v="2016-11-10T15:30:02"/>
    <n v="212"/>
    <n v="203"/>
    <x v="2"/>
    <n v="9"/>
    <x v="0"/>
    <x v="1"/>
    <x v="2"/>
    <x v="2"/>
  </r>
  <r>
    <s v="Big week for our Employee Campaigns: H-E-B thank you event, Target thank you event, Texas Gas Service event and Enterprise Rent-A-Car Halloween party/chili cook-off - Campaign is in full swing!   See our new photos from the week: http://www.facebook.com/m"/>
    <x v="1"/>
    <x v="0"/>
    <x v="2"/>
    <x v="0"/>
    <x v="1"/>
    <x v="0"/>
    <x v="1"/>
    <x v="2"/>
    <d v="2016-10-29T09:00:01"/>
    <n v="265"/>
    <n v="244"/>
    <x v="2"/>
    <n v="25"/>
    <x v="0"/>
    <x v="0"/>
    <x v="3"/>
    <x v="1"/>
  </r>
  <r>
    <s v="See all 2012 Fall Day of Caring photos here: http://www.flickr.com/photos/uwatx/sets/72157631566475404/"/>
    <x v="0"/>
    <x v="1"/>
    <x v="3"/>
    <x v="1"/>
    <x v="2"/>
    <x v="0"/>
    <x v="1"/>
    <x v="1"/>
    <d v="2016-09-19T14:31:52"/>
    <n v="307"/>
    <n v="281"/>
    <x v="2"/>
    <n v="26"/>
    <x v="0"/>
    <x v="0"/>
    <x v="4"/>
    <x v="1"/>
  </r>
  <r>
    <s v="Today, BlueCross BlueShield of Texas answered our call to action - they presented us with a $100K check to assist in the shortfall of campaign dollars! The generous donation will be divided among five local agencies.   http://www.statesman.com/news/local/"/>
    <x v="0"/>
    <x v="1"/>
    <x v="4"/>
    <x v="0"/>
    <x v="1"/>
    <x v="0"/>
    <x v="2"/>
    <x v="3"/>
    <d v="2016-08-29T11:24:43"/>
    <n v="487"/>
    <n v="326"/>
    <x v="2"/>
    <n v="163"/>
    <x v="1"/>
    <x v="2"/>
    <x v="5"/>
    <x v="3"/>
  </r>
  <r>
    <s v="Thanks to H-E-B for being such an amazing community partner! Today, 1,200 volunteers are coming together at the Palmer Events Center to serve more than 14,000 FREE Thanksgiving meals!    http://www.kxan.com/dpp/news/local/austin/volunteers-gearing-up-for-"/>
    <x v="0"/>
    <x v="0"/>
    <x v="3"/>
    <x v="1"/>
    <x v="2"/>
    <x v="0"/>
    <x v="2"/>
    <x v="4"/>
    <d v="2016-11-21T15:04:05"/>
    <n v="267"/>
    <n v="187"/>
    <x v="2"/>
    <n v="81"/>
    <x v="0"/>
    <x v="0"/>
    <x v="6"/>
    <x v="4"/>
  </r>
  <r>
    <s v="Thanks to myFOXaustin for featuring us on this #GivingTuesday segment: http://www.myfoxaustin.com/story/20198168/giving-tuesday-aims-to-become-holiday-tradition   Celebrate the day by giving back to our community!"/>
    <x v="2"/>
    <x v="0"/>
    <x v="4"/>
    <x v="0"/>
    <x v="3"/>
    <x v="0"/>
    <x v="2"/>
    <x v="1"/>
    <d v="2016-11-28T15:40:01"/>
    <n v="185"/>
    <n v="185"/>
    <x v="2"/>
    <n v="0"/>
    <x v="0"/>
    <x v="1"/>
    <x v="7"/>
    <x v="2"/>
  </r>
  <r>
    <s v="Statesman on our School Readiness Action Plan: &quot;Only one in two Central Texas preschool children have the key skills needed as they enter kindergarten, but United Way for Greater Austin has unveiled an aggressive three-year action plan to change that.&quot;   "/>
    <x v="2"/>
    <x v="2"/>
    <x v="0"/>
    <x v="2"/>
    <x v="4"/>
    <x v="0"/>
    <x v="2"/>
    <x v="1"/>
    <d v="2016-06-02T06:30:01"/>
    <n v="159"/>
    <n v="117"/>
    <x v="2"/>
    <n v="43"/>
    <x v="0"/>
    <x v="0"/>
    <x v="8"/>
    <x v="0"/>
  </r>
  <r>
    <s v="Our Director of Workplace Engagement, Megan Carvajal, and her wife were featured in Austin American-Statesman's REAL Magazine! Check out their sweet love story..."/>
    <x v="2"/>
    <x v="1"/>
    <x v="4"/>
    <x v="3"/>
    <x v="5"/>
    <x v="0"/>
    <x v="2"/>
    <x v="1"/>
    <d v="2016-09-29T08:50:19"/>
    <n v="297"/>
    <n v="285"/>
    <x v="2"/>
    <n v="12"/>
    <x v="0"/>
    <x v="0"/>
    <x v="9"/>
    <x v="1"/>
  </r>
  <r>
    <s v="The power of female philanthropy has grown significantly over the past two decades and United Way was one of the first organizations to notice and take action, says the New York Times: http://nyti.ms/XqfihE   Thanks to our amazing WLC women for all your t"/>
    <x v="2"/>
    <x v="0"/>
    <x v="1"/>
    <x v="0"/>
    <x v="6"/>
    <x v="0"/>
    <x v="3"/>
    <x v="1"/>
    <d v="2016-11-12T16:10:00"/>
    <n v="190"/>
    <n v="188"/>
    <x v="2"/>
    <n v="2"/>
    <x v="0"/>
    <x v="1"/>
    <x v="6"/>
    <x v="4"/>
  </r>
  <r>
    <s v="Texas has the largest amount of uninsured - coming in at 6.2 million, or about 25%."/>
    <x v="2"/>
    <x v="2"/>
    <x v="4"/>
    <x v="4"/>
    <x v="3"/>
    <x v="0"/>
    <x v="3"/>
    <x v="1"/>
    <d v="2016-06-29T09:34:49"/>
    <n v="120"/>
    <n v="106"/>
    <x v="2"/>
    <n v="15"/>
    <x v="0"/>
    <x v="2"/>
    <x v="10"/>
    <x v="2"/>
  </r>
  <r>
    <s v="Today's the last day! Vote for the &quot;High Tech, High Touch&quot; panel to help Success By 6 get in front of a national audience. "/>
    <x v="0"/>
    <x v="0"/>
    <x v="0"/>
    <x v="2"/>
    <x v="0"/>
    <x v="0"/>
    <x v="4"/>
    <x v="1"/>
    <d v="2016-10-06T10:36:53"/>
    <n v="183"/>
    <n v="183"/>
    <x v="2"/>
    <n v="0"/>
    <x v="0"/>
    <x v="0"/>
    <x v="4"/>
    <x v="4"/>
  </r>
  <r>
    <s v="Only 3 days left to help us share an innovative strategy with a national audience! Go to http://panelpicker.sxsw.com/ and vote for &quot;High Tech,High Touch: Technology for At-Risk Tots”"/>
    <x v="0"/>
    <x v="0"/>
    <x v="0"/>
    <x v="2"/>
    <x v="0"/>
    <x v="0"/>
    <x v="4"/>
    <x v="1"/>
    <d v="2016-10-03T14:33:17"/>
    <n v="241"/>
    <n v="240"/>
    <x v="2"/>
    <n v="1"/>
    <x v="0"/>
    <x v="0"/>
    <x v="10"/>
    <x v="0"/>
  </r>
  <r>
    <s v="Only 13% of kids in Austin's low-income neighborhoods are school ready -  Help us get the word out about how we're changing those numbers at SXSWedu!    Go to http://panelpicker.sxsw.com/ and vote for &quot;High Tech, High Touch: Technology for At-Risk Tots&quot; -"/>
    <x v="3"/>
    <x v="1"/>
    <x v="0"/>
    <x v="2"/>
    <x v="0"/>
    <x v="0"/>
    <x v="4"/>
    <x v="1"/>
    <d v="2016-09-28T08:34:57"/>
    <n v="263"/>
    <n v="256"/>
    <x v="2"/>
    <n v="7"/>
    <x v="0"/>
    <x v="0"/>
    <x v="11"/>
    <x v="4"/>
  </r>
  <r>
    <s v="There are 2.4 million student absences in Central Texas per year!  Tomorrow morning is the last kickoff event for Missing School Matters, where you can learn how to help spread the word that missing school matters."/>
    <x v="2"/>
    <x v="1"/>
    <x v="4"/>
    <x v="5"/>
    <x v="6"/>
    <x v="0"/>
    <x v="5"/>
    <x v="5"/>
    <d v="2016-09-25T15:23:18"/>
    <n v="220"/>
    <n v="220"/>
    <x v="2"/>
    <n v="0"/>
    <x v="0"/>
    <x v="3"/>
    <x v="12"/>
    <x v="1"/>
  </r>
  <r>
    <s v="Seats are still available for next week's kickoff. Register here! "/>
    <x v="2"/>
    <x v="1"/>
    <x v="4"/>
    <x v="5"/>
    <x v="6"/>
    <x v="0"/>
    <x v="5"/>
    <x v="5"/>
    <d v="2016-09-12T06:55:55"/>
    <n v="244"/>
    <n v="244"/>
    <x v="2"/>
    <n v="0"/>
    <x v="0"/>
    <x v="3"/>
    <x v="13"/>
    <x v="5"/>
  </r>
  <r>
    <s v="&quot;We work two different shifts trying to make ends meat and it's not enough&quot; - from the new Center for Public Policy Priorities documentary on what it takes for families to survive and thrive in Texas.   Join us for a screening: http://bettertexasblog.org/"/>
    <x v="2"/>
    <x v="0"/>
    <x v="4"/>
    <x v="6"/>
    <x v="6"/>
    <x v="0"/>
    <x v="5"/>
    <x v="6"/>
    <d v="2016-11-29T16:10:00"/>
    <n v="199"/>
    <n v="197"/>
    <x v="2"/>
    <n v="2"/>
    <x v="0"/>
    <x v="0"/>
    <x v="6"/>
    <x v="6"/>
  </r>
  <r>
    <s v="So exciting: our Success By 6 program and the School Readiness Action Plan were honored with the 2012 Butler Award for plans with promise! Read all about it: http://www.caction.org/CAN-Initiatives/butler-awards.php    Thanks, Community Action Network!"/>
    <x v="0"/>
    <x v="0"/>
    <x v="0"/>
    <x v="2"/>
    <x v="4"/>
    <x v="0"/>
    <x v="5"/>
    <x v="7"/>
    <d v="2016-12-16T07:10:02"/>
    <n v="131"/>
    <n v="117"/>
    <x v="3"/>
    <n v="15"/>
    <x v="0"/>
    <x v="0"/>
    <x v="12"/>
    <x v="1"/>
  </r>
  <r>
    <s v="Our Director of Target Graduation is in D.C. today, sitting on a panel for the first-ever United Way Out-of-School Time Summit.     Learn about UWATX's role in OST improvement: http://www.unitedwayaustin.org/strategic-programs/target-graduation/    Learn "/>
    <x v="0"/>
    <x v="0"/>
    <x v="5"/>
    <x v="5"/>
    <x v="6"/>
    <x v="0"/>
    <x v="6"/>
    <x v="8"/>
    <d v="2016-10-19T11:40:55"/>
    <n v="166"/>
    <n v="163"/>
    <x v="2"/>
    <n v="3"/>
    <x v="1"/>
    <x v="0"/>
    <x v="14"/>
    <x v="4"/>
  </r>
  <r>
    <s v="Given today's' tragic events, we know many parents will have the difficult task of talking to their child about tragedy.   Here are some guidelines from our partner Austin Child Guidance Center to help: http://www.austinchildguidance.org/for-parents/paren"/>
    <x v="3"/>
    <x v="0"/>
    <x v="4"/>
    <x v="3"/>
    <x v="3"/>
    <x v="0"/>
    <x v="6"/>
    <x v="9"/>
    <d v="2016-12-15T16:40:00"/>
    <n v="141"/>
    <n v="134"/>
    <x v="4"/>
    <n v="7"/>
    <x v="0"/>
    <x v="0"/>
    <x v="11"/>
    <x v="6"/>
  </r>
  <r>
    <s v="Please consider a gift to support the families and community of Newton and Sandy Hook through United Way of Western Connecticut: https://newtown.uwwesternct.org/"/>
    <x v="0"/>
    <x v="0"/>
    <x v="4"/>
    <x v="3"/>
    <x v="3"/>
    <x v="0"/>
    <x v="6"/>
    <x v="9"/>
    <d v="2016-12-21T06:30:03"/>
    <n v="92"/>
    <n v="92"/>
    <x v="2"/>
    <n v="0"/>
    <x v="0"/>
    <x v="0"/>
    <x v="4"/>
    <x v="6"/>
  </r>
  <r>
    <s v="UWATX extends our condolensces to all those who lost loved ones and suffered because of last week's tragic events.   You can make a difference by donating to United Way of Western Connecticut's support fund: https://newtown.uwwesternct.org/"/>
    <x v="3"/>
    <x v="0"/>
    <x v="4"/>
    <x v="3"/>
    <x v="3"/>
    <x v="0"/>
    <x v="6"/>
    <x v="9"/>
    <d v="2016-12-18T11:47:41"/>
    <n v="156"/>
    <n v="139"/>
    <x v="5"/>
    <n v="17"/>
    <x v="0"/>
    <x v="1"/>
    <x v="12"/>
    <x v="4"/>
  </r>
  <r>
    <s v="We partnered with Alamo Drafthouse Cinema to show a screening of Love Actually as a fundraiser - and one of our coworkers even got engaged!     Congrats to the happy couple and thanks for a great event."/>
    <x v="0"/>
    <x v="0"/>
    <x v="4"/>
    <x v="0"/>
    <x v="0"/>
    <x v="0"/>
    <x v="7"/>
    <x v="10"/>
    <d v="2016-12-07T15:30:02"/>
    <n v="319"/>
    <n v="207"/>
    <x v="6"/>
    <n v="114"/>
    <x v="0"/>
    <x v="0"/>
    <x v="15"/>
    <x v="6"/>
  </r>
  <r>
    <s v="Join UWATX supporters for a fun fundraiser featuring Love Actually at the Alamo Drafthouse Cinema on South Lamar on December 4th! Tickets are only $10 and you'll be entered into a raffle!  Buy tickets here: http://drafthouse.com/movies/united_way_love_act"/>
    <x v="0"/>
    <x v="0"/>
    <x v="4"/>
    <x v="0"/>
    <x v="0"/>
    <x v="0"/>
    <x v="7"/>
    <x v="10"/>
    <d v="2016-11-17T09:13:08"/>
    <n v="795"/>
    <n v="309"/>
    <x v="7"/>
    <n v="131"/>
    <x v="0"/>
    <x v="0"/>
    <x v="2"/>
    <x v="4"/>
  </r>
  <r>
    <s v="Help our community by watching youth football: 50% of proceeds from USA Football games at the IFAF Under-19 World Championship June 30-July 7 go to UWATX!"/>
    <x v="2"/>
    <x v="2"/>
    <x v="4"/>
    <x v="0"/>
    <x v="0"/>
    <x v="0"/>
    <x v="7"/>
    <x v="11"/>
    <d v="2016-06-19T08:29:22"/>
    <n v="112"/>
    <n v="112"/>
    <x v="8"/>
    <s v=""/>
    <x v="2"/>
    <x v="0"/>
    <x v="16"/>
    <x v="4"/>
  </r>
  <r>
    <s v="United Way for Greater Austin is a proud partner of USA Football and the U.S. National Team for the Under-19 World Championship in Austin, Texas. Buy tickets to the championship and 50% of the proceeds benefit our cause. Get tickets at http://u19wc-united"/>
    <x v="1"/>
    <x v="2"/>
    <x v="4"/>
    <x v="0"/>
    <x v="0"/>
    <x v="0"/>
    <x v="7"/>
    <x v="11"/>
    <d v="2016-06-09T10:23:48"/>
    <n v="93"/>
    <n v="93"/>
    <x v="2"/>
    <n v="0"/>
    <x v="0"/>
    <x v="0"/>
    <x v="11"/>
    <x v="1"/>
  </r>
  <r>
    <s v="Did you know: reading with a child before kindergarten can increase their chances of graduating by 30%!     Help spread the word and break a record: Read Ladybug Girl and the Bug Squad through We Give Books and help set a world reading record for Jumpstar"/>
    <x v="0"/>
    <x v="0"/>
    <x v="0"/>
    <x v="2"/>
    <x v="6"/>
    <x v="0"/>
    <x v="7"/>
    <x v="12"/>
    <d v="2016-10-05T08:33:42"/>
    <n v="214"/>
    <n v="209"/>
    <x v="2"/>
    <n v="5"/>
    <x v="0"/>
    <x v="1"/>
    <x v="2"/>
    <x v="6"/>
  </r>
  <r>
    <s v="We've been pinned! Checkout the Butter Half mural on Pintrest: http://pinterest.com/pin/200128777162384305/"/>
    <x v="2"/>
    <x v="1"/>
    <x v="4"/>
    <x v="7"/>
    <x v="6"/>
    <x v="0"/>
    <x v="1"/>
    <x v="1"/>
    <d v="2016-08-27T19:09:36"/>
    <n v="384"/>
    <n v="306"/>
    <x v="2"/>
    <n v="81"/>
    <x v="0"/>
    <x v="0"/>
    <x v="17"/>
    <x v="4"/>
  </r>
  <r>
    <s v="Congrats to ABC Home &amp; Commercial Services - they raised 160% more than their goal in the first-ever ABC Employee Campaign! Learn how they did it:  http://www.unitedwayaustin.org/10/2012/partner-profile-abc-home-commercial-services/"/>
    <x v="0"/>
    <x v="0"/>
    <x v="2"/>
    <x v="0"/>
    <x v="1"/>
    <x v="0"/>
    <x v="8"/>
    <x v="13"/>
    <d v="2016-10-26T17:30:02"/>
    <n v="242"/>
    <n v="221"/>
    <x v="2"/>
    <n v="23"/>
    <x v="0"/>
    <x v="0"/>
    <x v="17"/>
    <x v="1"/>
  </r>
  <r>
    <s v="The Advisory Board Company starts their Week of Service next week! Read their take of how corporations can give back to their community. "/>
    <x v="2"/>
    <x v="1"/>
    <x v="2"/>
    <x v="0"/>
    <x v="1"/>
    <x v="0"/>
    <x v="8"/>
    <x v="14"/>
    <d v="2016-09-28T12:55:02"/>
    <n v="255"/>
    <n v="254"/>
    <x v="2"/>
    <n v="1"/>
    <x v="0"/>
    <x v="1"/>
    <x v="4"/>
    <x v="6"/>
  </r>
  <r>
    <s v="It's here: our new video about the importance of giving back to our community, showcasing H-E-B and featuring Heather Brunner of Bazaarvoice and Eric Metcalfe of Communities In Schools! Thanks to the brilliant minds at Sneaky Giants for making this happen"/>
    <x v="0"/>
    <x v="1"/>
    <x v="2"/>
    <x v="0"/>
    <x v="1"/>
    <x v="0"/>
    <x v="8"/>
    <x v="1"/>
    <d v="2016-09-07T14:28:55"/>
    <n v="374"/>
    <n v="315"/>
    <x v="2"/>
    <n v="60"/>
    <x v="0"/>
    <x v="4"/>
    <x v="18"/>
    <x v="7"/>
  </r>
  <r>
    <s v="If you're enjoying pictures from H-E-B's campaign, read more about all the great work they're doing: http://bit.ly/Mx8ird"/>
    <x v="2"/>
    <x v="1"/>
    <x v="2"/>
    <x v="0"/>
    <x v="1"/>
    <x v="0"/>
    <x v="8"/>
    <x v="4"/>
    <d v="2016-08-01T13:50:42"/>
    <n v="164"/>
    <n v="145"/>
    <x v="2"/>
    <n v="20"/>
    <x v="0"/>
    <x v="0"/>
    <x v="11"/>
    <x v="4"/>
  </r>
  <r>
    <s v="&quot;You could really sense the joy in the room and we could see that the children and parents will be more prepared for school and for life as they leave the program in a few weeks.&quot; - Andrea Stover of Graves Dougherty Hearon &amp; Moody on Success By 6's Play T"/>
    <x v="0"/>
    <x v="0"/>
    <x v="1"/>
    <x v="2"/>
    <x v="2"/>
    <x v="0"/>
    <x v="8"/>
    <x v="1"/>
    <d v="2016-11-18T10:40:02"/>
    <n v="195"/>
    <n v="194"/>
    <x v="2"/>
    <n v="1"/>
    <x v="0"/>
    <x v="5"/>
    <x v="19"/>
    <x v="8"/>
  </r>
  <r>
    <s v="We've got pictures up from Tuesday's ECL Annual Meeting! If you know one of these folks, please tag them.   Read more about the event: http://unitedwaycapitalarea.org/wordpress/?p=934"/>
    <x v="0"/>
    <x v="1"/>
    <x v="2"/>
    <x v="0"/>
    <x v="2"/>
    <x v="0"/>
    <x v="8"/>
    <x v="1"/>
    <d v="2016-08-31T11:24:15"/>
    <n v="204"/>
    <n v="204"/>
    <x v="2"/>
    <n v="0"/>
    <x v="0"/>
    <x v="0"/>
    <x v="11"/>
    <x v="4"/>
  </r>
  <r>
    <s v="Wondering what to get young children and parents for the holidays? Our Success By 6 experts have book recommendations for you: http://www.unitedwayaustin.org/?p=4316"/>
    <x v="0"/>
    <x v="0"/>
    <x v="0"/>
    <x v="2"/>
    <x v="7"/>
    <x v="0"/>
    <x v="8"/>
    <x v="1"/>
    <d v="2016-12-11T15:10:02"/>
    <n v="185"/>
    <n v="167"/>
    <x v="9"/>
    <n v="19"/>
    <x v="0"/>
    <x v="0"/>
    <x v="20"/>
    <x v="1"/>
  </r>
  <r>
    <s v="Looking to save money during the holidays? Our Financial Opportunity program has some tips for you: http://www.unitedwayaustin.org/12/2012/tips-on-saving-during-the-holidays/"/>
    <x v="2"/>
    <x v="0"/>
    <x v="6"/>
    <x v="8"/>
    <x v="7"/>
    <x v="0"/>
    <x v="8"/>
    <x v="1"/>
    <d v="2016-12-14T13:35:20"/>
    <n v="165"/>
    <n v="162"/>
    <x v="2"/>
    <n v="3"/>
    <x v="3"/>
    <x v="0"/>
    <x v="21"/>
    <x v="0"/>
  </r>
  <r>
    <s v="&quot;Giving back is an investment in our community, it’s a way of buying into Greater Austin... In many ways, it’s not different than lending a cup of sugar; though you may not know the neighbors you are helping.&quot;  Debbie Bresette on #givingtuesday: http://ww"/>
    <x v="2"/>
    <x v="0"/>
    <x v="4"/>
    <x v="0"/>
    <x v="3"/>
    <x v="0"/>
    <x v="8"/>
    <x v="1"/>
    <d v="2016-11-28T17:30:01"/>
    <n v="218"/>
    <n v="213"/>
    <x v="2"/>
    <n v="5"/>
    <x v="0"/>
    <x v="0"/>
    <x v="9"/>
    <x v="4"/>
  </r>
  <r>
    <s v="More than 240 children, families and educators received $41K+ in health care services thanks to our partnership with WhiteGlove House Call Health!  Learn more: http://www.unitedwayaustin.org/2012/11/success-by-6-supports-healthy-children-and-families/"/>
    <x v="2"/>
    <x v="0"/>
    <x v="0"/>
    <x v="2"/>
    <x v="4"/>
    <x v="0"/>
    <x v="8"/>
    <x v="15"/>
    <d v="2016-11-02T16:30:01"/>
    <n v="167"/>
    <n v="164"/>
    <x v="2"/>
    <n v="3"/>
    <x v="0"/>
    <x v="0"/>
    <x v="2"/>
    <x v="4"/>
  </r>
  <r>
    <s v="SUCCESS: About $500K of funding for our youngest and most vulnerable kids thanks to YOU!   http://www.unitedwayaustin.org/?p=3851"/>
    <x v="0"/>
    <x v="0"/>
    <x v="0"/>
    <x v="2"/>
    <x v="4"/>
    <x v="0"/>
    <x v="8"/>
    <x v="1"/>
    <d v="2016-10-10T14:17:40"/>
    <n v="193"/>
    <n v="192"/>
    <x v="2"/>
    <n v="1"/>
    <x v="0"/>
    <x v="0"/>
    <x v="16"/>
    <x v="4"/>
  </r>
  <r>
    <s v="“Smart technology is becoming a requirement for school and work, so working with the tablets helps both parents and children build vital digital literacy skills.” - Kaley Horton, Project Coordinator, Success By 6 program.   Find out more about Play To Lea"/>
    <x v="2"/>
    <x v="1"/>
    <x v="0"/>
    <x v="2"/>
    <x v="4"/>
    <x v="0"/>
    <x v="8"/>
    <x v="1"/>
    <d v="2016-09-21T08:44:05"/>
    <n v="268"/>
    <n v="265"/>
    <x v="2"/>
    <n v="3"/>
    <x v="0"/>
    <x v="1"/>
    <x v="6"/>
    <x v="4"/>
  </r>
  <r>
    <s v="Today, we unveiled the School Readiness Action Plan for Austin/Travis County- a strategic 3-year plan to fundamentally change the landscape of care and education for our youngest community members. Read more: http://bit.ly/KWJjdv   Like this status if you"/>
    <x v="2"/>
    <x v="2"/>
    <x v="0"/>
    <x v="2"/>
    <x v="4"/>
    <x v="0"/>
    <x v="8"/>
    <x v="1"/>
    <d v="2016-05-31T13:04:57"/>
    <n v="165"/>
    <n v="104"/>
    <x v="2"/>
    <n v="65"/>
    <x v="0"/>
    <x v="0"/>
    <x v="22"/>
    <x v="6"/>
  </r>
  <r>
    <s v="Last week we helped trained 60+ social workers to financially empower their working poor clients. See if this is a good fit for your program or business..."/>
    <x v="2"/>
    <x v="0"/>
    <x v="6"/>
    <x v="8"/>
    <x v="4"/>
    <x v="0"/>
    <x v="8"/>
    <x v="1"/>
    <d v="2016-10-04T12:29:20"/>
    <n v="230"/>
    <n v="229"/>
    <x v="2"/>
    <n v="1"/>
    <x v="0"/>
    <x v="6"/>
    <x v="4"/>
    <x v="9"/>
  </r>
  <r>
    <s v="We had to make a difficult decision to reduce funding to some of our valued nonprofit partners. We hope this choice will be a call to action to donors to increase their support for our community.   Here are the details from Debbie, our president: http://u"/>
    <x v="3"/>
    <x v="1"/>
    <x v="4"/>
    <x v="9"/>
    <x v="4"/>
    <x v="0"/>
    <x v="8"/>
    <x v="1"/>
    <d v="2016-07-20T18:56:30"/>
    <n v="337"/>
    <n v="189"/>
    <x v="2"/>
    <n v="156"/>
    <x v="0"/>
    <x v="3"/>
    <x v="2"/>
    <x v="1"/>
  </r>
  <r>
    <s v="&quot;Ultimately, Middle School Matter's main goal is to impact not just the individual student, but to impact the culture of an entire campus.&quot; - Laura LaFuente, Director of UWATX Target Graduation  Learn more: http://www.unitedwayaustin.org/10/2012/its-here-"/>
    <x v="0"/>
    <x v="0"/>
    <x v="5"/>
    <x v="5"/>
    <x v="4"/>
    <x v="0"/>
    <x v="8"/>
    <x v="1"/>
    <d v="2016-12-02T09:30:01"/>
    <n v="179"/>
    <n v="178"/>
    <x v="2"/>
    <n v="1"/>
    <x v="0"/>
    <x v="0"/>
    <x v="3"/>
    <x v="4"/>
  </r>
  <r>
    <s v="It's here: we've published our End-of-Year Results for Target Graduation!   http://www.unitedwayaustin.org/2012/10/its-here-2012-target-graduation-end-of-year-results/"/>
    <x v="2"/>
    <x v="0"/>
    <x v="5"/>
    <x v="5"/>
    <x v="4"/>
    <x v="0"/>
    <x v="8"/>
    <x v="1"/>
    <d v="2016-10-20T16:30:01"/>
    <n v="174"/>
    <n v="172"/>
    <x v="2"/>
    <n v="2"/>
    <x v="0"/>
    <x v="1"/>
    <x v="14"/>
    <x v="4"/>
  </r>
  <r>
    <s v="This November, our Navigation Center will begin a partnership with the Capital Area Metropolitan Planning Organization (CAMPO) to help improve access to information about transportation resources for 2-1-1 callers.  http://www.unitedwayaustin.org/11/2012/"/>
    <x v="0"/>
    <x v="0"/>
    <x v="7"/>
    <x v="3"/>
    <x v="4"/>
    <x v="0"/>
    <x v="8"/>
    <x v="1"/>
    <d v="2016-11-20T13:59:40"/>
    <n v="214"/>
    <n v="207"/>
    <x v="2"/>
    <n v="7"/>
    <x v="0"/>
    <x v="0"/>
    <x v="4"/>
    <x v="4"/>
  </r>
  <r>
    <s v="Check it out: new UWATX video on how we're making Austin greater: http://www.unitedwayaustin.org/?p=4147  Special thanks to representatives from Center for Public Policy Priorities, ABC Home &amp; Commercial Services, H-E-B, Bazaarvoice, Communities in School"/>
    <x v="0"/>
    <x v="0"/>
    <x v="4"/>
    <x v="3"/>
    <x v="4"/>
    <x v="0"/>
    <x v="8"/>
    <x v="16"/>
    <d v="2016-11-19T09:30:01"/>
    <n v="1955"/>
    <n v="211"/>
    <x v="10"/>
    <n v="2"/>
    <x v="0"/>
    <x v="0"/>
    <x v="12"/>
    <x v="4"/>
  </r>
  <r>
    <s v="After a difficult decision, we are refocusing on making Austin greater through our continued commitment: http://unitedwaycapitalarea.org/wordpress/?p=866"/>
    <x v="2"/>
    <x v="1"/>
    <x v="4"/>
    <x v="9"/>
    <x v="8"/>
    <x v="0"/>
    <x v="8"/>
    <x v="1"/>
    <d v="2016-07-25T15:03:31"/>
    <n v="350"/>
    <n v="148"/>
    <x v="2"/>
    <n v="206"/>
    <x v="0"/>
    <x v="7"/>
    <x v="23"/>
    <x v="5"/>
  </r>
  <r>
    <s v="We'd love your feedback- tell us what you think about our online communications and how we can do better http://ar.gy/1KuT"/>
    <x v="1"/>
    <x v="1"/>
    <x v="4"/>
    <x v="3"/>
    <x v="0"/>
    <x v="0"/>
    <x v="9"/>
    <x v="1"/>
    <d v="2016-07-06T07:45:03"/>
    <n v="151"/>
    <n v="126"/>
    <x v="2"/>
    <n v="25"/>
    <x v="0"/>
    <x v="1"/>
    <x v="11"/>
    <x v="4"/>
  </r>
  <r>
    <s v="Fall Day of Caring got off to an early start this morning with Bestbuy and YNN. Visit our homepage for live updates via our social media dashboard: unitedwayaustin.org"/>
    <x v="0"/>
    <x v="1"/>
    <x v="3"/>
    <x v="1"/>
    <x v="2"/>
    <x v="0"/>
    <x v="9"/>
    <x v="1"/>
    <d v="2016-09-15T08:13:24"/>
    <n v="272"/>
    <n v="268"/>
    <x v="2"/>
    <n v="4"/>
    <x v="0"/>
    <x v="1"/>
    <x v="11"/>
    <x v="4"/>
  </r>
  <r>
    <s v="Don't forget to sign up for Fall Day of Caring! Taking place Friday, September 14! "/>
    <x v="2"/>
    <x v="1"/>
    <x v="3"/>
    <x v="1"/>
    <x v="2"/>
    <x v="0"/>
    <x v="9"/>
    <x v="1"/>
    <d v="2016-08-13T11:34:29"/>
    <n v="188"/>
    <n v="179"/>
    <x v="2"/>
    <n v="10"/>
    <x v="0"/>
    <x v="0"/>
    <x v="4"/>
    <x v="4"/>
  </r>
  <r>
    <s v="Fall Day of Caring projects are officially posted! Sign up today to participate in volunteer projects across Austin on Friday, September 14!"/>
    <x v="2"/>
    <x v="1"/>
    <x v="3"/>
    <x v="1"/>
    <x v="2"/>
    <x v="0"/>
    <x v="9"/>
    <x v="1"/>
    <d v="2016-08-03T13:31:01"/>
    <n v="170"/>
    <n v="158"/>
    <x v="2"/>
    <n v="13"/>
    <x v="0"/>
    <x v="0"/>
    <x v="4"/>
    <x v="1"/>
  </r>
  <r>
    <s v="We're hiring: 3 positions are open on our Finance team: http://www.unitedwayaustin.org/employment/ Help spread the word!"/>
    <x v="3"/>
    <x v="0"/>
    <x v="4"/>
    <x v="3"/>
    <x v="9"/>
    <x v="0"/>
    <x v="9"/>
    <x v="1"/>
    <d v="2016-10-28T17:20:01"/>
    <n v="203"/>
    <n v="201"/>
    <x v="2"/>
    <n v="2"/>
    <x v="0"/>
    <x v="0"/>
    <x v="12"/>
    <x v="4"/>
  </r>
  <r>
    <s v="Sue Carpenter, our Sr. Director of Success By 6, holding a quilt made by AVANCE moms to show their appreciation and posing with Angelica, one of the moms.  Thanks for all that you do, AVANCE-Austin!"/>
    <x v="0"/>
    <x v="2"/>
    <x v="0"/>
    <x v="2"/>
    <x v="10"/>
    <x v="1"/>
    <x v="10"/>
    <x v="0"/>
    <d v="2016-06-07T09:41:02"/>
    <n v="95"/>
    <n v="95"/>
    <x v="2"/>
    <n v="0"/>
    <x v="1"/>
    <x v="0"/>
    <x v="16"/>
    <x v="4"/>
  </r>
  <r>
    <s v="National Instruments makes Austin greater!"/>
    <x v="0"/>
    <x v="0"/>
    <x v="2"/>
    <x v="0"/>
    <x v="1"/>
    <x v="1"/>
    <x v="10"/>
    <x v="1"/>
    <d v="2016-11-15T12:26:10"/>
    <n v="233"/>
    <n v="227"/>
    <x v="2"/>
    <n v="6"/>
    <x v="0"/>
    <x v="0"/>
    <x v="4"/>
    <x v="4"/>
  </r>
  <r>
    <s v="2012 Employee Campaign"/>
    <x v="0"/>
    <x v="0"/>
    <x v="2"/>
    <x v="0"/>
    <x v="1"/>
    <x v="1"/>
    <x v="10"/>
    <x v="1"/>
    <d v="2016-10-27T15:45:27"/>
    <n v="26"/>
    <n v="21"/>
    <x v="2"/>
    <n v="5"/>
    <x v="0"/>
    <x v="1"/>
    <x v="1"/>
    <x v="1"/>
  </r>
  <r>
    <s v="Photos from Freescale Semiconductor's Oktoberfest event are up! If you know one of these folks, feel free to tag them. "/>
    <x v="0"/>
    <x v="0"/>
    <x v="2"/>
    <x v="0"/>
    <x v="1"/>
    <x v="1"/>
    <x v="10"/>
    <x v="1"/>
    <d v="2016-10-16T09:00:46"/>
    <n v="174"/>
    <n v="173"/>
    <x v="2"/>
    <n v="1"/>
    <x v="0"/>
    <x v="1"/>
    <x v="15"/>
    <x v="6"/>
  </r>
  <r>
    <s v="2012 Employee Campaign"/>
    <x v="0"/>
    <x v="0"/>
    <x v="2"/>
    <x v="0"/>
    <x v="1"/>
    <x v="1"/>
    <x v="10"/>
    <x v="1"/>
    <d v="2016-10-16T08:54:05"/>
    <n v="102"/>
    <n v="97"/>
    <x v="2"/>
    <n v="5"/>
    <x v="0"/>
    <x v="6"/>
    <x v="22"/>
    <x v="4"/>
  </r>
  <r>
    <s v="Campaign season is starting right: check out pictures from Wells Fargo's event to start their 2012 Employee Campaign.   If you know any of these folks, please tag them! "/>
    <x v="0"/>
    <x v="1"/>
    <x v="2"/>
    <x v="0"/>
    <x v="1"/>
    <x v="1"/>
    <x v="10"/>
    <x v="1"/>
    <d v="2016-09-14T16:16:18"/>
    <n v="261"/>
    <n v="253"/>
    <x v="2"/>
    <n v="8"/>
    <x v="0"/>
    <x v="6"/>
    <x v="9"/>
    <x v="4"/>
  </r>
  <r>
    <s v="2012 Employee Campaign"/>
    <x v="0"/>
    <x v="1"/>
    <x v="2"/>
    <x v="0"/>
    <x v="1"/>
    <x v="1"/>
    <x v="10"/>
    <x v="1"/>
    <d v="2016-09-14T16:13:10"/>
    <n v="125"/>
    <n v="106"/>
    <x v="2"/>
    <n v="19"/>
    <x v="0"/>
    <x v="1"/>
    <x v="15"/>
    <x v="1"/>
  </r>
  <r>
    <s v="2012 Employee Campaign"/>
    <x v="0"/>
    <x v="1"/>
    <x v="2"/>
    <x v="0"/>
    <x v="1"/>
    <x v="1"/>
    <x v="10"/>
    <x v="1"/>
    <d v="2016-08-01T09:58:58"/>
    <n v="210"/>
    <n v="159"/>
    <x v="2"/>
    <n v="52"/>
    <x v="0"/>
    <x v="0"/>
    <x v="4"/>
    <x v="4"/>
  </r>
  <r>
    <s v="H-E-B Austin #27 holds their first meeting!"/>
    <x v="0"/>
    <x v="1"/>
    <x v="2"/>
    <x v="0"/>
    <x v="1"/>
    <x v="1"/>
    <x v="10"/>
    <x v="4"/>
    <d v="2016-07-11T14:36:40"/>
    <n v="239"/>
    <n v="186"/>
    <x v="2"/>
    <n v="55"/>
    <x v="0"/>
    <x v="0"/>
    <x v="12"/>
    <x v="4"/>
  </r>
  <r>
    <s v="Our more than 400 business partners engage thousands of donors to invest millions in our community every year. Here are just a few picts of how it all happens."/>
    <x v="0"/>
    <x v="1"/>
    <x v="2"/>
    <x v="0"/>
    <x v="1"/>
    <x v="1"/>
    <x v="10"/>
    <x v="1"/>
    <d v="2016-07-10T10:35:34"/>
    <n v="244"/>
    <n v="138"/>
    <x v="2"/>
    <n v="109"/>
    <x v="3"/>
    <x v="0"/>
    <x v="22"/>
    <x v="4"/>
  </r>
  <r>
    <s v="Thanks to UPS our little &quot;greenbelt&quot; looks a little nicer! Even neighbors stopped by to thank them for their service!"/>
    <x v="0"/>
    <x v="1"/>
    <x v="2"/>
    <x v="1"/>
    <x v="1"/>
    <x v="1"/>
    <x v="10"/>
    <x v="17"/>
    <d v="2016-07-17T06:45:16"/>
    <n v="197"/>
    <n v="180"/>
    <x v="2"/>
    <n v="18"/>
    <x v="0"/>
    <x v="0"/>
    <x v="3"/>
    <x v="4"/>
  </r>
  <r>
    <s v="Deloitte is doing awesome things at Crockett High School to make Austin Greater!"/>
    <x v="0"/>
    <x v="2"/>
    <x v="2"/>
    <x v="1"/>
    <x v="1"/>
    <x v="1"/>
    <x v="10"/>
    <x v="18"/>
    <d v="2016-06-09T11:14:55"/>
    <n v="153"/>
    <n v="96"/>
    <x v="2"/>
    <n v="58"/>
    <x v="0"/>
    <x v="1"/>
    <x v="12"/>
    <x v="4"/>
  </r>
  <r>
    <s v=""/>
    <x v="0"/>
    <x v="2"/>
    <x v="4"/>
    <x v="3"/>
    <x v="1"/>
    <x v="2"/>
    <x v="10"/>
    <x v="19"/>
    <d v="2016-06-30T14:02:41"/>
    <n v="229"/>
    <n v="102"/>
    <x v="2"/>
    <n v="128"/>
    <x v="0"/>
    <x v="1"/>
    <x v="1"/>
    <x v="4"/>
  </r>
  <r>
    <s v="People are sharing the love by taking their engagement photos at the Butter Half mural!   Have any picts to share? Post them on our wall! "/>
    <x v="0"/>
    <x v="2"/>
    <x v="4"/>
    <x v="7"/>
    <x v="6"/>
    <x v="1"/>
    <x v="10"/>
    <x v="1"/>
    <d v="2016-06-05T07:31:50"/>
    <n v="207"/>
    <n v="121"/>
    <x v="2"/>
    <n v="93"/>
    <x v="0"/>
    <x v="0"/>
    <x v="12"/>
    <x v="1"/>
  </r>
  <r>
    <s v="First Engagement Photo at the Butter Half mural: Jodi Bart (of www.tastytouring.com/) and her fiance!"/>
    <x v="0"/>
    <x v="2"/>
    <x v="4"/>
    <x v="7"/>
    <x v="6"/>
    <x v="1"/>
    <x v="10"/>
    <x v="1"/>
    <d v="2016-06-05T07:27:03"/>
    <n v="237"/>
    <n v="119"/>
    <x v="2"/>
    <n v="126"/>
    <x v="3"/>
    <x v="0"/>
    <x v="2"/>
    <x v="1"/>
  </r>
  <r>
    <s v="UWATX celebrates our Butter Half"/>
    <x v="0"/>
    <x v="2"/>
    <x v="4"/>
    <x v="7"/>
    <x v="6"/>
    <x v="1"/>
    <x v="10"/>
    <x v="1"/>
    <d v="2016-05-19T16:01:16"/>
    <n v="126"/>
    <n v="120"/>
    <x v="2"/>
    <n v="6"/>
    <x v="0"/>
    <x v="1"/>
    <x v="3"/>
    <x v="4"/>
  </r>
  <r>
    <s v="Introducing: United Way for Greater Austin. We've changed our name to show a stronger connection to the amazing community we are part of and to reinforce that we're here in service to Greater Austin. Read more: http://bit.ly/Jg9e5l"/>
    <x v="2"/>
    <x v="2"/>
    <x v="4"/>
    <x v="7"/>
    <x v="6"/>
    <x v="1"/>
    <x v="10"/>
    <x v="1"/>
    <d v="2016-05-17T19:41:40"/>
    <n v="175"/>
    <n v="169"/>
    <x v="2"/>
    <n v="7"/>
    <x v="1"/>
    <x v="0"/>
    <x v="22"/>
    <x v="2"/>
  </r>
  <r>
    <s v="Our staff gathered in front of the &quot;You're My Butter Half&quot; mural to take photos and celebrate the launch of our new brand! "/>
    <x v="0"/>
    <x v="2"/>
    <x v="4"/>
    <x v="7"/>
    <x v="6"/>
    <x v="1"/>
    <x v="10"/>
    <x v="1"/>
    <d v="2016-05-17T19:02:46"/>
    <n v="486"/>
    <n v="92"/>
    <x v="2"/>
    <n v="408"/>
    <x v="1"/>
    <x v="8"/>
    <x v="24"/>
    <x v="10"/>
  </r>
  <r>
    <s v="Every year, hundreds of thousands of teenagers in the US quit high school without diplomas - an epidemic so out of control that nobody knows the exact number. What is clear is that massive dropout rates cripple individual career prospects and cloud the co"/>
    <x v="4"/>
    <x v="1"/>
    <x v="5"/>
    <x v="5"/>
    <x v="6"/>
    <x v="1"/>
    <x v="10"/>
    <x v="1"/>
    <d v="2016-09-26T13:40:13"/>
    <n v="222"/>
    <n v="221"/>
    <x v="2"/>
    <n v="1"/>
    <x v="0"/>
    <x v="0"/>
    <x v="11"/>
    <x v="4"/>
  </r>
  <r>
    <s v="In January 2012, nearly 200 business and civic leaders gathered to discuss the important issue of early childhood development in our community. View more photos: http://bit.ly/L1IiSh "/>
    <x v="0"/>
    <x v="2"/>
    <x v="0"/>
    <x v="2"/>
    <x v="2"/>
    <x v="1"/>
    <x v="10"/>
    <x v="1"/>
    <d v="2016-05-17T18:58:52"/>
    <n v="100"/>
    <n v="79"/>
    <x v="2"/>
    <n v="21"/>
    <x v="0"/>
    <x v="1"/>
    <x v="11"/>
    <x v="4"/>
  </r>
  <r>
    <s v="WLC members enjoyed a festive evening together. Sipping wine, sampling cheese, and visiting with friends old and new, the ladies of the WLC kicked off the holiday season in style."/>
    <x v="0"/>
    <x v="0"/>
    <x v="1"/>
    <x v="0"/>
    <x v="2"/>
    <x v="1"/>
    <x v="10"/>
    <x v="1"/>
    <d v="2016-12-01T11:19:53"/>
    <n v="208"/>
    <n v="201"/>
    <x v="2"/>
    <n v="7"/>
    <x v="0"/>
    <x v="0"/>
    <x v="3"/>
    <x v="4"/>
  </r>
  <r>
    <s v="Our Women's Leadership Council gathered for a Lunch and Learn to learn more about UWATX's Play To Learn project, part of the Success By 6 program."/>
    <x v="0"/>
    <x v="1"/>
    <x v="1"/>
    <x v="0"/>
    <x v="2"/>
    <x v="1"/>
    <x v="10"/>
    <x v="1"/>
    <d v="2016-09-14T11:11:53"/>
    <n v="156"/>
    <n v="127"/>
    <x v="2"/>
    <n v="30"/>
    <x v="1"/>
    <x v="0"/>
    <x v="11"/>
    <x v="4"/>
  </r>
  <r>
    <s v="2012 Employee Campaign"/>
    <x v="0"/>
    <x v="1"/>
    <x v="2"/>
    <x v="0"/>
    <x v="2"/>
    <x v="1"/>
    <x v="10"/>
    <x v="1"/>
    <d v="2016-08-31T11:21:56"/>
    <n v="244"/>
    <n v="204"/>
    <x v="2"/>
    <n v="40"/>
    <x v="0"/>
    <x v="3"/>
    <x v="25"/>
    <x v="4"/>
  </r>
  <r>
    <s v="Photos from WLC events and gatherings!"/>
    <x v="0"/>
    <x v="1"/>
    <x v="1"/>
    <x v="0"/>
    <x v="2"/>
    <x v="1"/>
    <x v="10"/>
    <x v="1"/>
    <d v="2016-07-14T07:32:16"/>
    <n v="563"/>
    <n v="123"/>
    <x v="2"/>
    <n v="442"/>
    <x v="0"/>
    <x v="9"/>
    <x v="26"/>
    <x v="4"/>
  </r>
  <r>
    <s v="In May 2012, WLC members and prospective members gathered at Hugo's for a fun networking event."/>
    <x v="0"/>
    <x v="2"/>
    <x v="1"/>
    <x v="0"/>
    <x v="2"/>
    <x v="1"/>
    <x v="10"/>
    <x v="1"/>
    <d v="2016-05-17T18:48:23"/>
    <n v="171"/>
    <n v="171"/>
    <x v="2"/>
    <n v="0"/>
    <x v="0"/>
    <x v="0"/>
    <x v="11"/>
    <x v="4"/>
  </r>
  <r>
    <s v="Volunteer Projects"/>
    <x v="0"/>
    <x v="0"/>
    <x v="3"/>
    <x v="1"/>
    <x v="2"/>
    <x v="1"/>
    <x v="10"/>
    <x v="4"/>
    <d v="2016-11-22T12:37:54"/>
    <n v="85"/>
    <n v="81"/>
    <x v="2"/>
    <n v="4"/>
    <x v="0"/>
    <x v="0"/>
    <x v="14"/>
    <x v="4"/>
  </r>
  <r>
    <s v="Volunteer Projects"/>
    <x v="0"/>
    <x v="0"/>
    <x v="3"/>
    <x v="1"/>
    <x v="2"/>
    <x v="1"/>
    <x v="10"/>
    <x v="4"/>
    <d v="2016-11-22T12:37:54"/>
    <n v="1"/>
    <n v="0"/>
    <x v="2"/>
    <n v="1"/>
    <x v="0"/>
    <x v="0"/>
    <x v="27"/>
    <x v="4"/>
  </r>
  <r>
    <s v="Fall Day of Caring is happening tomorrow - rain or shine! Excited to see all the volunteers and help our community partners!"/>
    <x v="1"/>
    <x v="1"/>
    <x v="3"/>
    <x v="1"/>
    <x v="2"/>
    <x v="1"/>
    <x v="10"/>
    <x v="1"/>
    <d v="2016-09-14T13:13:43"/>
    <n v="283"/>
    <n v="274"/>
    <x v="2"/>
    <n v="10"/>
    <x v="0"/>
    <x v="10"/>
    <x v="26"/>
    <x v="0"/>
  </r>
  <r>
    <s v="See more photos from this volunteer day: http://bit.ly/IZec1c "/>
    <x v="0"/>
    <x v="2"/>
    <x v="3"/>
    <x v="1"/>
    <x v="2"/>
    <x v="1"/>
    <x v="10"/>
    <x v="1"/>
    <d v="2016-05-17T18:54:26"/>
    <n v="79"/>
    <n v="79"/>
    <x v="2"/>
    <n v="0"/>
    <x v="0"/>
    <x v="0"/>
    <x v="16"/>
    <x v="4"/>
  </r>
  <r>
    <s v="Happy Thanksgiving from UWATX! We're thankful for the Austin community and our friends, family and community partners.  What are you thankful for?"/>
    <x v="0"/>
    <x v="0"/>
    <x v="4"/>
    <x v="3"/>
    <x v="3"/>
    <x v="1"/>
    <x v="10"/>
    <x v="1"/>
    <d v="2016-11-23T10:10:01"/>
    <n v="166"/>
    <n v="163"/>
    <x v="2"/>
    <n v="3"/>
    <x v="0"/>
    <x v="0"/>
    <x v="6"/>
    <x v="1"/>
  </r>
  <r>
    <s v="Happy 10th birthday 2-1-1! Here's to 10 years of connecting our community to much-needed health and human services!"/>
    <x v="0"/>
    <x v="0"/>
    <x v="7"/>
    <x v="3"/>
    <x v="4"/>
    <x v="1"/>
    <x v="10"/>
    <x v="1"/>
    <d v="2016-10-11T08:32:16"/>
    <n v="206"/>
    <n v="202"/>
    <x v="2"/>
    <n v="5"/>
    <x v="0"/>
    <x v="1"/>
    <x v="2"/>
    <x v="10"/>
  </r>
  <r>
    <s v="It's Crazy Hair Day in UWATX Navigation Center! Stay tuned for Hat Day tomorrow."/>
    <x v="0"/>
    <x v="1"/>
    <x v="7"/>
    <x v="3"/>
    <x v="5"/>
    <x v="1"/>
    <x v="10"/>
    <x v="1"/>
    <d v="2016-07-10T12:22:02"/>
    <n v="187"/>
    <n v="179"/>
    <x v="2"/>
    <n v="8"/>
    <x v="0"/>
    <x v="0"/>
    <x v="11"/>
    <x v="4"/>
  </r>
  <r>
    <s v=""/>
    <x v="0"/>
    <x v="1"/>
    <x v="7"/>
    <x v="3"/>
    <x v="5"/>
    <x v="1"/>
    <x v="10"/>
    <x v="1"/>
    <d v="2016-07-10T12:20:40"/>
    <n v="190"/>
    <n v="180"/>
    <x v="2"/>
    <n v="10"/>
    <x v="0"/>
    <x v="0"/>
    <x v="14"/>
    <x v="4"/>
  </r>
  <r>
    <s v=""/>
    <x v="0"/>
    <x v="1"/>
    <x v="7"/>
    <x v="3"/>
    <x v="5"/>
    <x v="1"/>
    <x v="10"/>
    <x v="1"/>
    <d v="2016-07-10T12:19:09"/>
    <n v="194"/>
    <n v="171"/>
    <x v="2"/>
    <n v="23"/>
    <x v="0"/>
    <x v="0"/>
    <x v="9"/>
    <x v="4"/>
  </r>
  <r>
    <s v="Our coworker's dog is missing! Franklin is part of the UWATX family- he's a sweet dog and definitely makes Austin greater. Help us find him! "/>
    <x v="0"/>
    <x v="1"/>
    <x v="4"/>
    <x v="3"/>
    <x v="5"/>
    <x v="1"/>
    <x v="10"/>
    <x v="1"/>
    <d v="2016-07-10T07:29:05"/>
    <n v="124"/>
    <n v="124"/>
    <x v="2"/>
    <n v="0"/>
    <x v="0"/>
    <x v="0"/>
    <x v="16"/>
    <x v="1"/>
  </r>
  <r>
    <s v="UWATX president Debbie Bresette interviewed by Sneaky Giants. Awesome conversation happening: can't wait for the video!"/>
    <x v="0"/>
    <x v="2"/>
    <x v="4"/>
    <x v="3"/>
    <x v="5"/>
    <x v="1"/>
    <x v="10"/>
    <x v="19"/>
    <d v="2016-06-28T07:59:20"/>
    <n v="119"/>
    <n v="72"/>
    <x v="2"/>
    <n v="79"/>
    <x v="0"/>
    <x v="0"/>
    <x v="15"/>
    <x v="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name="PivotTable13" cacheId="24" dataOnRows="1" applyNumberFormats="0" applyBorderFormats="0" applyFontFormats="0" applyPatternFormats="0" applyAlignmentFormats="0" applyWidthHeightFormats="1" dataCaption="Data" showMultipleLabel="0" showMemberPropertyTips="0" useAutoFormatting="1" indent="0" compact="0" compactData="0" gridDropZones="1" multipleFieldFilters="0">
  <location ref="AZ2:BB26" firstHeaderRow="1" firstDataRow="1" firstDataCol="2"/>
  <pivotFields count="18">
    <pivotField dataField="1" compact="0" outline="0" subtotalTop="0" showAll="0" includeNewItemsInFilter="1"/>
    <pivotField compact="0" outline="0" subtotalTop="0" showAll="0" includeNewItemsInFilter="1"/>
    <pivotField axis="axisRow" compact="0" outline="0" subtotalTop="0" showAll="0" includeNewItemsInFilter="1">
      <items count="4">
        <item x="2"/>
        <item x="1"/>
        <item x="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numFmtId="173" outline="0" subtotalTop="0" showAll="0" includeNewItemsInFilter="1"/>
    <pivotField compact="0" numFmtId="1" outline="0" subtotalTop="0" showAll="0" includeNewItemsInFilter="1"/>
    <pivotField dataField="1" compact="0" numFmtId="1"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dataField="1" compact="0" outline="0" subtotalTop="0" showAll="0" includeNewItemsInFilter="1"/>
    <pivotField dataField="1" compact="0" outline="0" subtotalTop="0" showAll="0" includeNewItemsInFilter="1"/>
    <pivotField dataField="1" compact="0" outline="0" subtotalTop="0" showAll="0" includeNewItemsInFilter="1"/>
  </pivotFields>
  <rowFields count="2">
    <field x="2"/>
    <field x="-2"/>
  </rowFields>
  <rowItems count="24">
    <i>
      <x/>
      <x/>
    </i>
    <i r="1" i="1">
      <x v="1"/>
    </i>
    <i r="1" i="2">
      <x v="2"/>
    </i>
    <i r="1" i="3">
      <x v="3"/>
    </i>
    <i r="1" i="4">
      <x v="4"/>
    </i>
    <i r="1" i="5">
      <x v="5"/>
    </i>
    <i>
      <x v="1"/>
      <x/>
    </i>
    <i r="1" i="1">
      <x v="1"/>
    </i>
    <i r="1" i="2">
      <x v="2"/>
    </i>
    <i r="1" i="3">
      <x v="3"/>
    </i>
    <i r="1" i="4">
      <x v="4"/>
    </i>
    <i r="1" i="5">
      <x v="5"/>
    </i>
    <i>
      <x v="2"/>
      <x/>
    </i>
    <i r="1" i="1">
      <x v="1"/>
    </i>
    <i r="1" i="2">
      <x v="2"/>
    </i>
    <i r="1" i="3">
      <x v="3"/>
    </i>
    <i r="1" i="4">
      <x v="4"/>
    </i>
    <i r="1" i="5">
      <x v="5"/>
    </i>
    <i t="grand">
      <x/>
    </i>
    <i t="grand" i="1">
      <x/>
    </i>
    <i t="grand" i="2">
      <x/>
    </i>
    <i t="grand" i="3">
      <x/>
    </i>
    <i t="grand" i="4">
      <x/>
    </i>
    <i t="grand" i="5">
      <x/>
    </i>
  </rowItems>
  <colItems count="1">
    <i/>
  </colItems>
  <dataFields count="6">
    <dataField name="Count of Post Message" fld="0" subtotal="count" baseField="0" baseItem="0"/>
    <dataField name="Sum of Lifetime Post Organic Reach" fld="11" baseField="0" baseItem="0"/>
    <dataField name="Sum of Lifetime Post Viral Reach" fld="13" baseField="0" baseItem="0"/>
    <dataField name="Sum of comment" fld="15" baseField="0" baseItem="0"/>
    <dataField name="Sum of like" fld="16" baseField="0" baseItem="0"/>
    <dataField name="Sum of share" fld="17" baseField="0" baseItem="0"/>
  </dataFields>
</pivotTableDefinition>
</file>

<file path=xl/pivotTables/pivotTable10.xml><?xml version="1.0" encoding="utf-8"?>
<pivotTableDefinition xmlns="http://schemas.openxmlformats.org/spreadsheetml/2006/main" name="PivotTable2" cacheId="9" dataOnRows="1" applyNumberFormats="0" applyBorderFormats="0" applyFontFormats="0" applyPatternFormats="0" applyAlignmentFormats="0" applyWidthHeightFormats="1" dataCaption="Data" showMultipleLabel="0" showMemberPropertyTips="0" useAutoFormatting="1" indent="0" compact="0" compactData="0" gridDropZones="1" multipleFieldFilters="0">
  <location ref="K3:M35" firstHeaderRow="1" firstDataRow="1" firstDataCol="2"/>
  <pivotFields count="10">
    <pivotField compact="0" outline="0" subtotalTop="0" showAll="0" includeNewItemsInFilter="1"/>
    <pivotField dataField="1"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8">
        <item x="3"/>
        <item x="1"/>
        <item x="0"/>
        <item x="4"/>
        <item x="2"/>
        <item x="5"/>
        <item x="6"/>
        <item t="default"/>
      </items>
    </pivotField>
  </pivotFields>
  <rowFields count="2">
    <field x="9"/>
    <field x="-2"/>
  </rowFields>
  <rowItems count="32">
    <i>
      <x/>
      <x/>
    </i>
    <i r="1" i="1">
      <x v="1"/>
    </i>
    <i r="1" i="2">
      <x v="2"/>
    </i>
    <i r="1" i="3">
      <x v="3"/>
    </i>
    <i>
      <x v="1"/>
      <x/>
    </i>
    <i r="1" i="1">
      <x v="1"/>
    </i>
    <i r="1" i="2">
      <x v="2"/>
    </i>
    <i r="1" i="3">
      <x v="3"/>
    </i>
    <i>
      <x v="2"/>
      <x/>
    </i>
    <i r="1" i="1">
      <x v="1"/>
    </i>
    <i r="1" i="2">
      <x v="2"/>
    </i>
    <i r="1" i="3">
      <x v="3"/>
    </i>
    <i>
      <x v="3"/>
      <x/>
    </i>
    <i r="1" i="1">
      <x v="1"/>
    </i>
    <i r="1" i="2">
      <x v="2"/>
    </i>
    <i r="1" i="3">
      <x v="3"/>
    </i>
    <i>
      <x v="4"/>
      <x/>
    </i>
    <i r="1" i="1">
      <x v="1"/>
    </i>
    <i r="1" i="2">
      <x v="2"/>
    </i>
    <i r="1" i="3">
      <x v="3"/>
    </i>
    <i>
      <x v="5"/>
      <x/>
    </i>
    <i r="1" i="1">
      <x v="1"/>
    </i>
    <i r="1" i="2">
      <x v="2"/>
    </i>
    <i r="1" i="3">
      <x v="3"/>
    </i>
    <i>
      <x v="6"/>
      <x/>
    </i>
    <i r="1" i="1">
      <x v="1"/>
    </i>
    <i r="1" i="2">
      <x v="2"/>
    </i>
    <i r="1" i="3">
      <x v="3"/>
    </i>
    <i t="grand">
      <x/>
    </i>
    <i t="grand" i="1">
      <x/>
    </i>
    <i t="grand" i="2">
      <x/>
    </i>
    <i t="grand" i="3">
      <x/>
    </i>
  </rowItems>
  <colItems count="1">
    <i/>
  </colItems>
  <dataFields count="4">
    <dataField name="Sum of Clickthroughs" fld="1" baseField="0" baseItem="0"/>
    <dataField name="Sum of Forwarded Clickthroughs" fld="2" baseField="0" baseItem="0"/>
    <dataField name="Count of Clickthroughs" fld="1" subtotal="count" baseField="0" baseItem="0"/>
    <dataField name="Count of Forwarded Clickthroughs" fld="2" subtotal="count" baseField="0" baseItem="0"/>
  </dataFields>
</pivotTableDefinition>
</file>

<file path=xl/pivotTables/pivotTable11.xml><?xml version="1.0" encoding="utf-8"?>
<pivotTableDefinition xmlns="http://schemas.openxmlformats.org/spreadsheetml/2006/main" name="PivotTable1" cacheId="11" dataOnRows="1" applyNumberFormats="0" applyBorderFormats="0" applyFontFormats="0" applyPatternFormats="0" applyAlignmentFormats="0" applyWidthHeightFormats="1" dataCaption="Data" showMultipleLabel="0" showMemberPropertyTips="0" useAutoFormatting="1" indent="0" compact="0" compactData="0" gridDropZones="1" multipleFieldFilters="0">
  <location ref="A3:D84" firstHeaderRow="1" firstDataRow="1" firstDataCol="3"/>
  <pivotFields count="4">
    <pivotField dataField="1" compact="0" outline="0" subtotalTop="0" showAll="0" includeNewItemsInFilter="1"/>
    <pivotField dataField="1" compact="0" outline="0" subtotalTop="0" showAll="0" includeNewItemsInFilter="1"/>
    <pivotField axis="axisRow" compact="0" outline="0" subtotalTop="0" showAll="0" includeNewItemsInFilter="1">
      <items count="10">
        <item x="3"/>
        <item x="0"/>
        <item x="5"/>
        <item x="7"/>
        <item x="4"/>
        <item x="2"/>
        <item x="8"/>
        <item x="6"/>
        <item x="1"/>
        <item t="default"/>
      </items>
    </pivotField>
    <pivotField axis="axisRow" compact="0" outline="0" subtotalTop="0" showAll="0" includeNewItemsInFilter="1">
      <items count="11">
        <item x="5"/>
        <item x="2"/>
        <item x="8"/>
        <item x="0"/>
        <item x="4"/>
        <item x="7"/>
        <item x="1"/>
        <item x="9"/>
        <item x="6"/>
        <item x="3"/>
        <item t="default"/>
      </items>
    </pivotField>
  </pivotFields>
  <rowFields count="3">
    <field x="3"/>
    <field x="2"/>
    <field x="-2"/>
  </rowFields>
  <rowItems count="81">
    <i>
      <x/>
      <x v="8"/>
      <x/>
    </i>
    <i r="2" i="1">
      <x v="1"/>
    </i>
    <i r="2" i="2">
      <x v="2"/>
    </i>
    <i t="default">
      <x/>
    </i>
    <i t="default" i="1">
      <x/>
    </i>
    <i t="default" i="2">
      <x/>
    </i>
    <i>
      <x v="1"/>
      <x v="5"/>
      <x/>
    </i>
    <i r="2" i="1">
      <x v="1"/>
    </i>
    <i r="2" i="2">
      <x v="2"/>
    </i>
    <i t="default">
      <x v="1"/>
    </i>
    <i t="default" i="1">
      <x v="1"/>
    </i>
    <i t="default" i="2">
      <x v="1"/>
    </i>
    <i>
      <x v="2"/>
      <x v="8"/>
      <x/>
    </i>
    <i r="2" i="1">
      <x v="1"/>
    </i>
    <i r="2" i="2">
      <x v="2"/>
    </i>
    <i t="default">
      <x v="2"/>
    </i>
    <i t="default" i="1">
      <x v="2"/>
    </i>
    <i t="default" i="2">
      <x v="2"/>
    </i>
    <i>
      <x v="3"/>
      <x v="1"/>
      <x/>
    </i>
    <i r="2" i="1">
      <x v="1"/>
    </i>
    <i r="2" i="2">
      <x v="2"/>
    </i>
    <i t="default">
      <x v="3"/>
    </i>
    <i t="default" i="1">
      <x v="3"/>
    </i>
    <i t="default" i="2">
      <x v="3"/>
    </i>
    <i>
      <x v="4"/>
      <x v="8"/>
      <x/>
    </i>
    <i r="2" i="1">
      <x v="1"/>
    </i>
    <i r="2" i="2">
      <x v="2"/>
    </i>
    <i t="default">
      <x v="4"/>
    </i>
    <i t="default" i="1">
      <x v="4"/>
    </i>
    <i t="default" i="2">
      <x v="4"/>
    </i>
    <i>
      <x v="5"/>
      <x v="6"/>
      <x/>
    </i>
    <i r="2" i="1">
      <x v="1"/>
    </i>
    <i r="2" i="2">
      <x v="2"/>
    </i>
    <i r="1">
      <x v="8"/>
      <x/>
    </i>
    <i r="2" i="1">
      <x v="1"/>
    </i>
    <i r="2" i="2">
      <x v="2"/>
    </i>
    <i t="default">
      <x v="5"/>
    </i>
    <i t="default" i="1">
      <x v="5"/>
    </i>
    <i t="default" i="2">
      <x v="5"/>
    </i>
    <i>
      <x v="6"/>
      <x/>
      <x/>
    </i>
    <i r="2" i="1">
      <x v="1"/>
    </i>
    <i r="2" i="2">
      <x v="2"/>
    </i>
    <i r="1">
      <x v="3"/>
      <x/>
    </i>
    <i r="2" i="1">
      <x v="1"/>
    </i>
    <i r="2" i="2">
      <x v="2"/>
    </i>
    <i r="1">
      <x v="7"/>
      <x/>
    </i>
    <i r="2" i="1">
      <x v="1"/>
    </i>
    <i r="2" i="2">
      <x v="2"/>
    </i>
    <i r="1">
      <x v="8"/>
      <x/>
    </i>
    <i r="2" i="1">
      <x v="1"/>
    </i>
    <i r="2" i="2">
      <x v="2"/>
    </i>
    <i t="default">
      <x v="6"/>
    </i>
    <i t="default" i="1">
      <x v="6"/>
    </i>
    <i t="default" i="2">
      <x v="6"/>
    </i>
    <i>
      <x v="7"/>
      <x v="8"/>
      <x/>
    </i>
    <i r="2" i="1">
      <x v="1"/>
    </i>
    <i r="2" i="2">
      <x v="2"/>
    </i>
    <i t="default">
      <x v="7"/>
    </i>
    <i t="default" i="1">
      <x v="7"/>
    </i>
    <i t="default" i="2">
      <x v="7"/>
    </i>
    <i>
      <x v="8"/>
      <x v="2"/>
      <x/>
    </i>
    <i r="2" i="1">
      <x v="1"/>
    </i>
    <i r="2" i="2">
      <x v="2"/>
    </i>
    <i r="1">
      <x v="8"/>
      <x/>
    </i>
    <i r="2" i="1">
      <x v="1"/>
    </i>
    <i r="2" i="2">
      <x v="2"/>
    </i>
    <i t="default">
      <x v="8"/>
    </i>
    <i t="default" i="1">
      <x v="8"/>
    </i>
    <i t="default" i="2">
      <x v="8"/>
    </i>
    <i>
      <x v="9"/>
      <x v="4"/>
      <x/>
    </i>
    <i r="2" i="1">
      <x v="1"/>
    </i>
    <i r="2" i="2">
      <x v="2"/>
    </i>
    <i r="1">
      <x v="8"/>
      <x/>
    </i>
    <i r="2" i="1">
      <x v="1"/>
    </i>
    <i r="2" i="2">
      <x v="2"/>
    </i>
    <i t="default">
      <x v="9"/>
    </i>
    <i t="default" i="1">
      <x v="9"/>
    </i>
    <i t="default" i="2">
      <x v="9"/>
    </i>
    <i t="grand">
      <x/>
    </i>
    <i t="grand" i="1">
      <x/>
    </i>
    <i t="grand" i="2">
      <x/>
    </i>
  </rowItems>
  <colItems count="1">
    <i/>
  </colItems>
  <dataFields count="3">
    <dataField name="Sum of Clickthroughs" fld="0" baseField="0" baseItem="0"/>
    <dataField name="Sum of Forwarded Clickthroughs" fld="1" baseField="0" baseItem="0"/>
    <dataField name="Count of Clickthroughs" fld="0" subtotal="count" baseField="0" baseItem="0"/>
  </dataFields>
</pivotTableDefinition>
</file>

<file path=xl/pivotTables/pivotTable2.xml><?xml version="1.0" encoding="utf-8"?>
<pivotTableDefinition xmlns="http://schemas.openxmlformats.org/spreadsheetml/2006/main" name="PivotTable12" cacheId="24" dataOnRows="1" applyNumberFormats="0" applyBorderFormats="0" applyFontFormats="0" applyPatternFormats="0" applyAlignmentFormats="0" applyWidthHeightFormats="1" dataCaption="Data" showMultipleLabel="0" showMemberPropertyTips="0" useAutoFormatting="1" indent="0" compact="0" compactData="0" gridDropZones="1" multipleFieldFilters="0">
  <location ref="AO2:AQ74" firstHeaderRow="1" firstDataRow="1" firstDataCol="2"/>
  <pivotFields count="18">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15">
        <item x="0"/>
        <item m="1" x="11"/>
        <item m="1" x="12"/>
        <item x="2"/>
        <item x="3"/>
        <item x="4"/>
        <item x="5"/>
        <item x="6"/>
        <item x="7"/>
        <item m="1" x="13"/>
        <item x="8"/>
        <item x="9"/>
        <item x="10"/>
        <item x="1"/>
        <item t="default"/>
      </items>
    </pivotField>
    <pivotField compact="0" outline="0" subtotalTop="0" showAll="0" includeNewItemsInFilter="1"/>
    <pivotField compact="0" numFmtId="173" outline="0" subtotalTop="0" showAll="0" includeNewItemsInFilter="1"/>
    <pivotField compact="0" numFmtId="1" outline="0" subtotalTop="0" showAll="0" includeNewItemsInFilter="1"/>
    <pivotField dataField="1" compact="0" numFmtId="1"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dataField="1" compact="0" outline="0" subtotalTop="0" showAll="0" includeNewItemsInFilter="1"/>
    <pivotField dataField="1" compact="0" outline="0" subtotalTop="0" showAll="0" includeNewItemsInFilter="1"/>
    <pivotField dataField="1" compact="0" outline="0" subtotalTop="0" showAll="0" includeNewItemsInFilter="1"/>
  </pivotFields>
  <rowFields count="2">
    <field x="7"/>
    <field x="-2"/>
  </rowFields>
  <rowItems count="72">
    <i>
      <x/>
      <x/>
    </i>
    <i r="1" i="1">
      <x v="1"/>
    </i>
    <i r="1" i="2">
      <x v="2"/>
    </i>
    <i r="1" i="3">
      <x v="3"/>
    </i>
    <i r="1" i="4">
      <x v="4"/>
    </i>
    <i r="1" i="5">
      <x v="5"/>
    </i>
    <i>
      <x v="3"/>
      <x/>
    </i>
    <i r="1" i="1">
      <x v="1"/>
    </i>
    <i r="1" i="2">
      <x v="2"/>
    </i>
    <i r="1" i="3">
      <x v="3"/>
    </i>
    <i r="1" i="4">
      <x v="4"/>
    </i>
    <i r="1" i="5">
      <x v="5"/>
    </i>
    <i>
      <x v="4"/>
      <x/>
    </i>
    <i r="1" i="1">
      <x v="1"/>
    </i>
    <i r="1" i="2">
      <x v="2"/>
    </i>
    <i r="1" i="3">
      <x v="3"/>
    </i>
    <i r="1" i="4">
      <x v="4"/>
    </i>
    <i r="1" i="5">
      <x v="5"/>
    </i>
    <i>
      <x v="5"/>
      <x/>
    </i>
    <i r="1" i="1">
      <x v="1"/>
    </i>
    <i r="1" i="2">
      <x v="2"/>
    </i>
    <i r="1" i="3">
      <x v="3"/>
    </i>
    <i r="1" i="4">
      <x v="4"/>
    </i>
    <i r="1" i="5">
      <x v="5"/>
    </i>
    <i>
      <x v="6"/>
      <x/>
    </i>
    <i r="1" i="1">
      <x v="1"/>
    </i>
    <i r="1" i="2">
      <x v="2"/>
    </i>
    <i r="1" i="3">
      <x v="3"/>
    </i>
    <i r="1" i="4">
      <x v="4"/>
    </i>
    <i r="1" i="5">
      <x v="5"/>
    </i>
    <i>
      <x v="7"/>
      <x/>
    </i>
    <i r="1" i="1">
      <x v="1"/>
    </i>
    <i r="1" i="2">
      <x v="2"/>
    </i>
    <i r="1" i="3">
      <x v="3"/>
    </i>
    <i r="1" i="4">
      <x v="4"/>
    </i>
    <i r="1" i="5">
      <x v="5"/>
    </i>
    <i>
      <x v="8"/>
      <x/>
    </i>
    <i r="1" i="1">
      <x v="1"/>
    </i>
    <i r="1" i="2">
      <x v="2"/>
    </i>
    <i r="1" i="3">
      <x v="3"/>
    </i>
    <i r="1" i="4">
      <x v="4"/>
    </i>
    <i r="1" i="5">
      <x v="5"/>
    </i>
    <i>
      <x v="10"/>
      <x/>
    </i>
    <i r="1" i="1">
      <x v="1"/>
    </i>
    <i r="1" i="2">
      <x v="2"/>
    </i>
    <i r="1" i="3">
      <x v="3"/>
    </i>
    <i r="1" i="4">
      <x v="4"/>
    </i>
    <i r="1" i="5">
      <x v="5"/>
    </i>
    <i>
      <x v="11"/>
      <x/>
    </i>
    <i r="1" i="1">
      <x v="1"/>
    </i>
    <i r="1" i="2">
      <x v="2"/>
    </i>
    <i r="1" i="3">
      <x v="3"/>
    </i>
    <i r="1" i="4">
      <x v="4"/>
    </i>
    <i r="1" i="5">
      <x v="5"/>
    </i>
    <i>
      <x v="12"/>
      <x/>
    </i>
    <i r="1" i="1">
      <x v="1"/>
    </i>
    <i r="1" i="2">
      <x v="2"/>
    </i>
    <i r="1" i="3">
      <x v="3"/>
    </i>
    <i r="1" i="4">
      <x v="4"/>
    </i>
    <i r="1" i="5">
      <x v="5"/>
    </i>
    <i>
      <x v="13"/>
      <x/>
    </i>
    <i r="1" i="1">
      <x v="1"/>
    </i>
    <i r="1" i="2">
      <x v="2"/>
    </i>
    <i r="1" i="3">
      <x v="3"/>
    </i>
    <i r="1" i="4">
      <x v="4"/>
    </i>
    <i r="1" i="5">
      <x v="5"/>
    </i>
    <i t="grand">
      <x/>
    </i>
    <i t="grand" i="1">
      <x/>
    </i>
    <i t="grand" i="2">
      <x/>
    </i>
    <i t="grand" i="3">
      <x/>
    </i>
    <i t="grand" i="4">
      <x/>
    </i>
    <i t="grand" i="5">
      <x/>
    </i>
  </rowItems>
  <colItems count="1">
    <i/>
  </colItems>
  <dataFields count="6">
    <dataField name="Count of Post Message" fld="0" subtotal="count" baseField="0" baseItem="0"/>
    <dataField name="Sum of Lifetime Post Viral Reach" fld="13" baseField="0" baseItem="0"/>
    <dataField name="Sum of Lifetime Post Organic Reach" fld="11" baseField="0" baseItem="0"/>
    <dataField name="Sum of comment" fld="15" baseField="0" baseItem="0"/>
    <dataField name="Sum of like" fld="16" baseField="0" baseItem="0"/>
    <dataField name="Sum of share" fld="17" baseField="0" baseItem="0"/>
  </dataFields>
</pivotTableDefinition>
</file>

<file path=xl/pivotTables/pivotTable3.xml><?xml version="1.0" encoding="utf-8"?>
<pivotTableDefinition xmlns="http://schemas.openxmlformats.org/spreadsheetml/2006/main" name="PivotTable11" cacheId="24" dataOnRows="1" applyNumberFormats="0" applyBorderFormats="0" applyFontFormats="0" applyPatternFormats="0" applyAlignmentFormats="0" applyWidthHeightFormats="1" dataCaption="Data" showMultipleLabel="0" showMemberPropertyTips="0" useAutoFormatting="1" indent="0" compact="0" compactData="0" gridDropZones="1" multipleFieldFilters="0">
  <location ref="AH2:AJ62" firstHeaderRow="1" firstDataRow="1" firstDataCol="2"/>
  <pivotFields count="18">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12">
        <item x="0"/>
        <item x="10"/>
        <item x="1"/>
        <item x="6"/>
        <item x="2"/>
        <item x="9"/>
        <item x="7"/>
        <item x="3"/>
        <item x="4"/>
        <item x="5"/>
        <item x="8"/>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numFmtId="173" outline="0" subtotalTop="0" showAll="0" includeNewItemsInFilter="1"/>
    <pivotField compact="0" numFmtId="1" outline="0" subtotalTop="0" showAll="0" includeNewItemsInFilter="1"/>
    <pivotField dataField="1" compact="0" numFmtId="1"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dataField="1" compact="0" outline="0" subtotalTop="0" showAll="0" includeNewItemsInFilter="1"/>
    <pivotField dataField="1" compact="0" outline="0" subtotalTop="0" showAll="0" includeNewItemsInFilter="1"/>
    <pivotField dataField="1" compact="0" outline="0" subtotalTop="0" showAll="0" includeNewItemsInFilter="1"/>
  </pivotFields>
  <rowFields count="2">
    <field x="5"/>
    <field x="-2"/>
  </rowFields>
  <rowItems count="60">
    <i>
      <x/>
      <x/>
    </i>
    <i r="1" i="1">
      <x v="1"/>
    </i>
    <i r="1" i="2">
      <x v="2"/>
    </i>
    <i r="1" i="3">
      <x v="3"/>
    </i>
    <i r="1" i="4">
      <x v="4"/>
    </i>
    <i>
      <x v="1"/>
      <x/>
    </i>
    <i r="1" i="1">
      <x v="1"/>
    </i>
    <i r="1" i="2">
      <x v="2"/>
    </i>
    <i r="1" i="3">
      <x v="3"/>
    </i>
    <i r="1" i="4">
      <x v="4"/>
    </i>
    <i>
      <x v="2"/>
      <x/>
    </i>
    <i r="1" i="1">
      <x v="1"/>
    </i>
    <i r="1" i="2">
      <x v="2"/>
    </i>
    <i r="1" i="3">
      <x v="3"/>
    </i>
    <i r="1" i="4">
      <x v="4"/>
    </i>
    <i>
      <x v="3"/>
      <x/>
    </i>
    <i r="1" i="1">
      <x v="1"/>
    </i>
    <i r="1" i="2">
      <x v="2"/>
    </i>
    <i r="1" i="3">
      <x v="3"/>
    </i>
    <i r="1" i="4">
      <x v="4"/>
    </i>
    <i>
      <x v="4"/>
      <x/>
    </i>
    <i r="1" i="1">
      <x v="1"/>
    </i>
    <i r="1" i="2">
      <x v="2"/>
    </i>
    <i r="1" i="3">
      <x v="3"/>
    </i>
    <i r="1" i="4">
      <x v="4"/>
    </i>
    <i>
      <x v="5"/>
      <x/>
    </i>
    <i r="1" i="1">
      <x v="1"/>
    </i>
    <i r="1" i="2">
      <x v="2"/>
    </i>
    <i r="1" i="3">
      <x v="3"/>
    </i>
    <i r="1" i="4">
      <x v="4"/>
    </i>
    <i>
      <x v="6"/>
      <x/>
    </i>
    <i r="1" i="1">
      <x v="1"/>
    </i>
    <i r="1" i="2">
      <x v="2"/>
    </i>
    <i r="1" i="3">
      <x v="3"/>
    </i>
    <i r="1" i="4">
      <x v="4"/>
    </i>
    <i>
      <x v="7"/>
      <x/>
    </i>
    <i r="1" i="1">
      <x v="1"/>
    </i>
    <i r="1" i="2">
      <x v="2"/>
    </i>
    <i r="1" i="3">
      <x v="3"/>
    </i>
    <i r="1" i="4">
      <x v="4"/>
    </i>
    <i>
      <x v="8"/>
      <x/>
    </i>
    <i r="1" i="1">
      <x v="1"/>
    </i>
    <i r="1" i="2">
      <x v="2"/>
    </i>
    <i r="1" i="3">
      <x v="3"/>
    </i>
    <i r="1" i="4">
      <x v="4"/>
    </i>
    <i>
      <x v="9"/>
      <x/>
    </i>
    <i r="1" i="1">
      <x v="1"/>
    </i>
    <i r="1" i="2">
      <x v="2"/>
    </i>
    <i r="1" i="3">
      <x v="3"/>
    </i>
    <i r="1" i="4">
      <x v="4"/>
    </i>
    <i>
      <x v="10"/>
      <x/>
    </i>
    <i r="1" i="1">
      <x v="1"/>
    </i>
    <i r="1" i="2">
      <x v="2"/>
    </i>
    <i r="1" i="3">
      <x v="3"/>
    </i>
    <i r="1" i="4">
      <x v="4"/>
    </i>
    <i t="grand">
      <x/>
    </i>
    <i t="grand" i="1">
      <x/>
    </i>
    <i t="grand" i="2">
      <x/>
    </i>
    <i t="grand" i="3">
      <x/>
    </i>
    <i t="grand" i="4">
      <x/>
    </i>
  </rowItems>
  <colItems count="1">
    <i/>
  </colItems>
  <dataFields count="5">
    <dataField name="Sum of Lifetime Post Organic Reach" fld="11" baseField="0" baseItem="0"/>
    <dataField name="Sum of Lifetime Post Viral Reach" fld="13" baseField="0" baseItem="0"/>
    <dataField name="Sum of comment" fld="15" baseField="0" baseItem="0"/>
    <dataField name="Sum of like" fld="16" baseField="0" baseItem="0"/>
    <dataField name="Sum of share" fld="17" baseField="0" baseItem="0"/>
  </dataFields>
</pivotTableDefinition>
</file>

<file path=xl/pivotTables/pivotTable4.xml><?xml version="1.0" encoding="utf-8"?>
<pivotTableDefinition xmlns="http://schemas.openxmlformats.org/spreadsheetml/2006/main" name="PivotTable10" cacheId="24" dataOnRows="1" applyNumberFormats="0" applyBorderFormats="0" applyFontFormats="0" applyPatternFormats="0" applyAlignmentFormats="0" applyWidthHeightFormats="1" dataCaption="Data" showMultipleLabel="0" showMemberPropertyTips="0" useAutoFormatting="1" indent="0" compact="0" compactData="0" gridDropZones="1" multipleFieldFilters="0">
  <location ref="AA2:AC57" firstHeaderRow="1" firstDataRow="1" firstDataCol="2"/>
  <pivotFields count="18">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14">
        <item x="7"/>
        <item x="2"/>
        <item x="8"/>
        <item x="9"/>
        <item x="4"/>
        <item m="1" x="10"/>
        <item m="1" x="11"/>
        <item x="5"/>
        <item m="1" x="12"/>
        <item x="0"/>
        <item x="6"/>
        <item x="1"/>
        <item x="3"/>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numFmtId="173" outline="0" subtotalTop="0" showAll="0" includeNewItemsInFilter="1"/>
    <pivotField compact="0" numFmtId="1" outline="0" subtotalTop="0" showAll="0" includeNewItemsInFilter="1"/>
    <pivotField dataField="1" compact="0" numFmtId="1"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dataField="1" compact="0" outline="0" subtotalTop="0" showAll="0" includeNewItemsInFilter="1"/>
    <pivotField dataField="1" compact="0" outline="0" subtotalTop="0" showAll="0" includeNewItemsInFilter="1"/>
    <pivotField dataField="1" compact="0" outline="0" subtotalTop="0" showAll="0" includeNewItemsInFilter="1"/>
  </pivotFields>
  <rowFields count="2">
    <field x="4"/>
    <field x="-2"/>
  </rowFields>
  <rowItems count="55">
    <i>
      <x/>
      <x/>
    </i>
    <i r="1" i="1">
      <x v="1"/>
    </i>
    <i r="1" i="2">
      <x v="2"/>
    </i>
    <i r="1" i="3">
      <x v="3"/>
    </i>
    <i r="1" i="4">
      <x v="4"/>
    </i>
    <i>
      <x v="1"/>
      <x/>
    </i>
    <i r="1" i="1">
      <x v="1"/>
    </i>
    <i r="1" i="2">
      <x v="2"/>
    </i>
    <i r="1" i="3">
      <x v="3"/>
    </i>
    <i r="1" i="4">
      <x v="4"/>
    </i>
    <i>
      <x v="2"/>
      <x/>
    </i>
    <i r="1" i="1">
      <x v="1"/>
    </i>
    <i r="1" i="2">
      <x v="2"/>
    </i>
    <i r="1" i="3">
      <x v="3"/>
    </i>
    <i r="1" i="4">
      <x v="4"/>
    </i>
    <i>
      <x v="3"/>
      <x/>
    </i>
    <i r="1" i="1">
      <x v="1"/>
    </i>
    <i r="1" i="2">
      <x v="2"/>
    </i>
    <i r="1" i="3">
      <x v="3"/>
    </i>
    <i r="1" i="4">
      <x v="4"/>
    </i>
    <i>
      <x v="4"/>
      <x/>
    </i>
    <i r="1" i="1">
      <x v="1"/>
    </i>
    <i r="1" i="2">
      <x v="2"/>
    </i>
    <i r="1" i="3">
      <x v="3"/>
    </i>
    <i r="1" i="4">
      <x v="4"/>
    </i>
    <i>
      <x v="7"/>
      <x/>
    </i>
    <i r="1" i="1">
      <x v="1"/>
    </i>
    <i r="1" i="2">
      <x v="2"/>
    </i>
    <i r="1" i="3">
      <x v="3"/>
    </i>
    <i r="1" i="4">
      <x v="4"/>
    </i>
    <i>
      <x v="9"/>
      <x/>
    </i>
    <i r="1" i="1">
      <x v="1"/>
    </i>
    <i r="1" i="2">
      <x v="2"/>
    </i>
    <i r="1" i="3">
      <x v="3"/>
    </i>
    <i r="1" i="4">
      <x v="4"/>
    </i>
    <i>
      <x v="10"/>
      <x/>
    </i>
    <i r="1" i="1">
      <x v="1"/>
    </i>
    <i r="1" i="2">
      <x v="2"/>
    </i>
    <i r="1" i="3">
      <x v="3"/>
    </i>
    <i r="1" i="4">
      <x v="4"/>
    </i>
    <i>
      <x v="11"/>
      <x/>
    </i>
    <i r="1" i="1">
      <x v="1"/>
    </i>
    <i r="1" i="2">
      <x v="2"/>
    </i>
    <i r="1" i="3">
      <x v="3"/>
    </i>
    <i r="1" i="4">
      <x v="4"/>
    </i>
    <i>
      <x v="12"/>
      <x/>
    </i>
    <i r="1" i="1">
      <x v="1"/>
    </i>
    <i r="1" i="2">
      <x v="2"/>
    </i>
    <i r="1" i="3">
      <x v="3"/>
    </i>
    <i r="1" i="4">
      <x v="4"/>
    </i>
    <i t="grand">
      <x/>
    </i>
    <i t="grand" i="1">
      <x/>
    </i>
    <i t="grand" i="2">
      <x/>
    </i>
    <i t="grand" i="3">
      <x/>
    </i>
    <i t="grand" i="4">
      <x/>
    </i>
  </rowItems>
  <colItems count="1">
    <i/>
  </colItems>
  <dataFields count="5">
    <dataField name="Sum of Lifetime Post Viral Reach" fld="13" baseField="0" baseItem="0"/>
    <dataField name="Sum of Lifetime Post Organic Reach" fld="11" baseField="0" baseItem="0"/>
    <dataField name="Sum of comment" fld="15" baseField="0" baseItem="0"/>
    <dataField name="Sum of like" fld="16" baseField="0" baseItem="0"/>
    <dataField name="Sum of share" fld="17" baseField="0" baseItem="0"/>
  </dataFields>
</pivotTableDefinition>
</file>

<file path=xl/pivotTables/pivotTable5.xml><?xml version="1.0" encoding="utf-8"?>
<pivotTableDefinition xmlns="http://schemas.openxmlformats.org/spreadsheetml/2006/main" name="PivotTable9" cacheId="24" dataOnRows="1" applyNumberFormats="0" applyBorderFormats="0" applyFontFormats="0" applyPatternFormats="0" applyAlignmentFormats="0" applyWidthHeightFormats="1" dataCaption="Data" showMultipleLabel="0" showMemberPropertyTips="0" useAutoFormatting="1" indent="0" compact="0" compactData="0" gridDropZones="1" multipleFieldFilters="0">
  <location ref="S2:U47" firstHeaderRow="1" firstDataRow="1" firstDataCol="2"/>
  <pivotFields count="18">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9">
        <item x="2"/>
        <item x="6"/>
        <item x="3"/>
        <item x="7"/>
        <item x="0"/>
        <item x="5"/>
        <item x="1"/>
        <item x="4"/>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numFmtId="173" outline="0" subtotalTop="0" showAll="0" includeNewItemsInFilter="1"/>
    <pivotField compact="0" numFmtId="1" outline="0" subtotalTop="0" showAll="0" includeNewItemsInFilter="1"/>
    <pivotField dataField="1" compact="0" numFmtId="1"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dataField="1" compact="0" outline="0" subtotalTop="0" showAll="0" includeNewItemsInFilter="1"/>
    <pivotField dataField="1" compact="0" outline="0" subtotalTop="0" showAll="0" includeNewItemsInFilter="1"/>
    <pivotField dataField="1" compact="0" outline="0" subtotalTop="0" showAll="0" includeNewItemsInFilter="1"/>
  </pivotFields>
  <rowFields count="2">
    <field x="3"/>
    <field x="-2"/>
  </rowFields>
  <rowItems count="45">
    <i>
      <x/>
      <x/>
    </i>
    <i r="1" i="1">
      <x v="1"/>
    </i>
    <i r="1" i="2">
      <x v="2"/>
    </i>
    <i r="1" i="3">
      <x v="3"/>
    </i>
    <i r="1" i="4">
      <x v="4"/>
    </i>
    <i>
      <x v="1"/>
      <x/>
    </i>
    <i r="1" i="1">
      <x v="1"/>
    </i>
    <i r="1" i="2">
      <x v="2"/>
    </i>
    <i r="1" i="3">
      <x v="3"/>
    </i>
    <i r="1" i="4">
      <x v="4"/>
    </i>
    <i>
      <x v="2"/>
      <x/>
    </i>
    <i r="1" i="1">
      <x v="1"/>
    </i>
    <i r="1" i="2">
      <x v="2"/>
    </i>
    <i r="1" i="3">
      <x v="3"/>
    </i>
    <i r="1" i="4">
      <x v="4"/>
    </i>
    <i>
      <x v="3"/>
      <x/>
    </i>
    <i r="1" i="1">
      <x v="1"/>
    </i>
    <i r="1" i="2">
      <x v="2"/>
    </i>
    <i r="1" i="3">
      <x v="3"/>
    </i>
    <i r="1" i="4">
      <x v="4"/>
    </i>
    <i>
      <x v="4"/>
      <x/>
    </i>
    <i r="1" i="1">
      <x v="1"/>
    </i>
    <i r="1" i="2">
      <x v="2"/>
    </i>
    <i r="1" i="3">
      <x v="3"/>
    </i>
    <i r="1" i="4">
      <x v="4"/>
    </i>
    <i>
      <x v="5"/>
      <x/>
    </i>
    <i r="1" i="1">
      <x v="1"/>
    </i>
    <i r="1" i="2">
      <x v="2"/>
    </i>
    <i r="1" i="3">
      <x v="3"/>
    </i>
    <i r="1" i="4">
      <x v="4"/>
    </i>
    <i>
      <x v="6"/>
      <x/>
    </i>
    <i r="1" i="1">
      <x v="1"/>
    </i>
    <i r="1" i="2">
      <x v="2"/>
    </i>
    <i r="1" i="3">
      <x v="3"/>
    </i>
    <i r="1" i="4">
      <x v="4"/>
    </i>
    <i>
      <x v="7"/>
      <x/>
    </i>
    <i r="1" i="1">
      <x v="1"/>
    </i>
    <i r="1" i="2">
      <x v="2"/>
    </i>
    <i r="1" i="3">
      <x v="3"/>
    </i>
    <i r="1" i="4">
      <x v="4"/>
    </i>
    <i t="grand">
      <x/>
    </i>
    <i t="grand" i="1">
      <x/>
    </i>
    <i t="grand" i="2">
      <x/>
    </i>
    <i t="grand" i="3">
      <x/>
    </i>
    <i t="grand" i="4">
      <x/>
    </i>
  </rowItems>
  <colItems count="1">
    <i/>
  </colItems>
  <dataFields count="5">
    <dataField name="Sum of Lifetime Post Viral Reach" fld="13" baseField="0" baseItem="0"/>
    <dataField name="Sum of Lifetime Post Organic Reach" fld="11" baseField="0" baseItem="0"/>
    <dataField name="Sum of like" fld="16" baseField="0" baseItem="0"/>
    <dataField name="Sum of share" fld="17" baseField="0" baseItem="0"/>
    <dataField name="Sum of comment" fld="15" baseField="0" baseItem="0"/>
  </dataFields>
</pivotTableDefinition>
</file>

<file path=xl/pivotTables/pivotTable6.xml><?xml version="1.0" encoding="utf-8"?>
<pivotTableDefinition xmlns="http://schemas.openxmlformats.org/spreadsheetml/2006/main" name="PivotTable8" cacheId="24" dataOnRows="1" applyNumberFormats="0" applyBorderFormats="0" applyFontFormats="0" applyPatternFormats="0" applyAlignmentFormats="0" applyWidthHeightFormats="1" dataCaption="Data" showMultipleLabel="0" showMemberPropertyTips="0" useAutoFormatting="1" indent="0" compact="0" compactData="0" gridDropZones="1" multipleFieldFilters="0">
  <location ref="M2:Q15" firstHeaderRow="1" firstDataRow="2" firstDataCol="1"/>
  <pivotFields count="18">
    <pivotField dataField="1" compact="0" outline="0" subtotalTop="0" showAll="0" includeNewItemsInFilter="1"/>
    <pivotField compact="0" outline="0" subtotalTop="0" showAll="0" includeNewItemsInFilter="1"/>
    <pivotField axis="axisCol" compact="0" outline="0" subtotalTop="0" showAll="0" includeNewItemsInFilter="1">
      <items count="4">
        <item x="2"/>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12">
        <item x="0"/>
        <item x="10"/>
        <item x="1"/>
        <item x="6"/>
        <item x="2"/>
        <item x="9"/>
        <item x="7"/>
        <item x="3"/>
        <item x="4"/>
        <item x="5"/>
        <item x="8"/>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numFmtId="173" outline="0" subtotalTop="0" showAll="0" includeNewItemsInFilter="1"/>
    <pivotField compact="0" numFmtId="1" outline="0" subtotalTop="0" showAll="0" includeNewItemsInFilter="1"/>
    <pivotField compact="0" numFmtId="1"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1">
    <field x="5"/>
  </rowFields>
  <rowItems count="12">
    <i>
      <x/>
    </i>
    <i>
      <x v="1"/>
    </i>
    <i>
      <x v="2"/>
    </i>
    <i>
      <x v="3"/>
    </i>
    <i>
      <x v="4"/>
    </i>
    <i>
      <x v="5"/>
    </i>
    <i>
      <x v="6"/>
    </i>
    <i>
      <x v="7"/>
    </i>
    <i>
      <x v="8"/>
    </i>
    <i>
      <x v="9"/>
    </i>
    <i>
      <x v="10"/>
    </i>
    <i t="grand">
      <x/>
    </i>
  </rowItems>
  <colFields count="1">
    <field x="2"/>
  </colFields>
  <colItems count="4">
    <i>
      <x/>
    </i>
    <i>
      <x v="1"/>
    </i>
    <i>
      <x v="2"/>
    </i>
    <i t="grand">
      <x/>
    </i>
  </colItems>
  <dataFields count="1">
    <dataField name="Count of Post Message" fld="0" subtotal="count" baseField="0" baseItem="0"/>
  </dataFields>
</pivotTableDefinition>
</file>

<file path=xl/pivotTables/pivotTable7.xml><?xml version="1.0" encoding="utf-8"?>
<pivotTableDefinition xmlns="http://schemas.openxmlformats.org/spreadsheetml/2006/main" name="PivotTable7" cacheId="24" dataOnRows="1" applyNumberFormats="0" applyBorderFormats="0" applyFontFormats="0" applyPatternFormats="0" applyAlignmentFormats="0" applyWidthHeightFormats="1" dataCaption="Data" showMultipleLabel="0" showMemberPropertyTips="0" useAutoFormatting="1" indent="0" compact="0" compactData="0" gridDropZones="1" multipleFieldFilters="0">
  <location ref="G2:K14" firstHeaderRow="1" firstDataRow="2" firstDataCol="1"/>
  <pivotFields count="18">
    <pivotField dataField="1" compact="0" outline="0" subtotalTop="0" showAll="0" includeNewItemsInFilter="1"/>
    <pivotField compact="0" outline="0" subtotalTop="0" showAll="0" includeNewItemsInFilter="1"/>
    <pivotField axis="axisCol" compact="0" outline="0" subtotalTop="0" showAll="0" includeNewItemsInFilter="1">
      <items count="4">
        <item x="2"/>
        <item x="1"/>
        <item x="0"/>
        <item t="default"/>
      </items>
    </pivotField>
    <pivotField compact="0" outline="0" subtotalTop="0" showAll="0" includeNewItemsInFilter="1"/>
    <pivotField axis="axisRow" compact="0" outline="0" subtotalTop="0" showAll="0" includeNewItemsInFilter="1">
      <items count="14">
        <item x="7"/>
        <item x="2"/>
        <item x="8"/>
        <item x="9"/>
        <item x="4"/>
        <item m="1" x="10"/>
        <item m="1" x="11"/>
        <item x="5"/>
        <item m="1" x="12"/>
        <item x="0"/>
        <item x="6"/>
        <item x="1"/>
        <item x="3"/>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numFmtId="173" outline="0" subtotalTop="0" showAll="0" includeNewItemsInFilter="1"/>
    <pivotField compact="0" numFmtId="1" outline="0" subtotalTop="0" showAll="0" includeNewItemsInFilter="1"/>
    <pivotField compact="0" numFmtId="1"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1">
    <field x="4"/>
  </rowFields>
  <rowItems count="11">
    <i>
      <x/>
    </i>
    <i>
      <x v="1"/>
    </i>
    <i>
      <x v="2"/>
    </i>
    <i>
      <x v="3"/>
    </i>
    <i>
      <x v="4"/>
    </i>
    <i>
      <x v="7"/>
    </i>
    <i>
      <x v="9"/>
    </i>
    <i>
      <x v="10"/>
    </i>
    <i>
      <x v="11"/>
    </i>
    <i>
      <x v="12"/>
    </i>
    <i t="grand">
      <x/>
    </i>
  </rowItems>
  <colFields count="1">
    <field x="2"/>
  </colFields>
  <colItems count="4">
    <i>
      <x/>
    </i>
    <i>
      <x v="1"/>
    </i>
    <i>
      <x v="2"/>
    </i>
    <i t="grand">
      <x/>
    </i>
  </colItems>
  <dataFields count="1">
    <dataField name="Count of Post Message" fld="0" subtotal="count" baseField="0" baseItem="0"/>
  </dataFields>
</pivotTableDefinition>
</file>

<file path=xl/pivotTables/pivotTable8.xml><?xml version="1.0" encoding="utf-8"?>
<pivotTableDefinition xmlns="http://schemas.openxmlformats.org/spreadsheetml/2006/main" name="PivotTable6" cacheId="24" dataOnRows="1" applyNumberFormats="0" applyBorderFormats="0" applyFontFormats="0" applyPatternFormats="0" applyAlignmentFormats="0" applyWidthHeightFormats="1" dataCaption="Data" showMultipleLabel="0" showMemberPropertyTips="0" useAutoFormatting="1" indent="0" compact="0" compactData="0" gridDropZones="1" multipleFieldFilters="0">
  <location ref="A2:E12" firstHeaderRow="1" firstDataRow="2" firstDataCol="1"/>
  <pivotFields count="18">
    <pivotField dataField="1" compact="0" outline="0" subtotalTop="0" showAll="0" includeNewItemsInFilter="1"/>
    <pivotField compact="0" outline="0" subtotalTop="0" showAll="0" includeNewItemsInFilter="1"/>
    <pivotField axis="axisCol" compact="0" outline="0" subtotalTop="0" showAll="0" includeNewItemsInFilter="1">
      <items count="4">
        <item x="2"/>
        <item x="1"/>
        <item x="0"/>
        <item t="default"/>
      </items>
    </pivotField>
    <pivotField axis="axisRow" compact="0" outline="0" subtotalTop="0" showAll="0" includeNewItemsInFilter="1">
      <items count="9">
        <item x="2"/>
        <item x="6"/>
        <item x="3"/>
        <item x="7"/>
        <item x="0"/>
        <item x="5"/>
        <item x="1"/>
        <item x="4"/>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numFmtId="173" outline="0" subtotalTop="0" showAll="0" includeNewItemsInFilter="1"/>
    <pivotField compact="0" numFmtId="1" outline="0" subtotalTop="0" showAll="0" includeNewItemsInFilter="1"/>
    <pivotField compact="0" numFmtId="1"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1">
    <field x="3"/>
  </rowFields>
  <rowItems count="9">
    <i>
      <x/>
    </i>
    <i>
      <x v="1"/>
    </i>
    <i>
      <x v="2"/>
    </i>
    <i>
      <x v="3"/>
    </i>
    <i>
      <x v="4"/>
    </i>
    <i>
      <x v="5"/>
    </i>
    <i>
      <x v="6"/>
    </i>
    <i>
      <x v="7"/>
    </i>
    <i t="grand">
      <x/>
    </i>
  </rowItems>
  <colFields count="1">
    <field x="2"/>
  </colFields>
  <colItems count="4">
    <i>
      <x/>
    </i>
    <i>
      <x v="1"/>
    </i>
    <i>
      <x v="2"/>
    </i>
    <i t="grand">
      <x/>
    </i>
  </colItems>
  <dataFields count="1">
    <dataField name="Count of Post Message" fld="0" subtotal="count" baseField="0" baseItem="0"/>
  </dataFields>
</pivotTableDefinition>
</file>

<file path=xl/pivotTables/pivotTable9.xml><?xml version="1.0" encoding="utf-8"?>
<pivotTableDefinition xmlns="http://schemas.openxmlformats.org/spreadsheetml/2006/main" name="PivotTable5" cacheId="14" dataOnRows="1" applyNumberFormats="0" applyBorderFormats="0" applyFontFormats="0" applyPatternFormats="0" applyAlignmentFormats="0" applyWidthHeightFormats="1" dataCaption="Data" showMultipleLabel="0" showMemberPropertyTips="0" useAutoFormatting="1" indent="0" compact="0" compactData="0" gridDropZones="1" multipleFieldFilters="0">
  <location ref="T3:V31" firstHeaderRow="2" firstDataRow="2" firstDataCol="2"/>
  <pivotFields count="11">
    <pivotField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axis="axisRow" compact="0" outline="0" subtotalTop="0" showAll="0" includeNewItemsInFilter="1">
      <items count="10">
        <item x="3"/>
        <item x="0"/>
        <item x="5"/>
        <item x="7"/>
        <item x="4"/>
        <item x="2"/>
        <item x="8"/>
        <item x="6"/>
        <item x="1"/>
        <item t="default"/>
      </items>
    </pivotField>
    <pivotField axis="axisRow" compact="0" outline="0" subtotalTop="0" showAll="0" includeNewItemsInFilter="1">
      <items count="11">
        <item x="5"/>
        <item x="2"/>
        <item x="8"/>
        <item x="0"/>
        <item x="4"/>
        <item x="7"/>
        <item x="1"/>
        <item x="9"/>
        <item x="6"/>
        <item x="3"/>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2">
    <field x="5"/>
    <field x="4"/>
  </rowFields>
  <rowItems count="27">
    <i>
      <x/>
      <x v="8"/>
    </i>
    <i t="default">
      <x/>
    </i>
    <i>
      <x v="1"/>
      <x v="5"/>
    </i>
    <i t="default">
      <x v="1"/>
    </i>
    <i>
      <x v="2"/>
      <x v="8"/>
    </i>
    <i t="default">
      <x v="2"/>
    </i>
    <i>
      <x v="3"/>
      <x v="1"/>
    </i>
    <i t="default">
      <x v="3"/>
    </i>
    <i>
      <x v="4"/>
      <x v="8"/>
    </i>
    <i t="default">
      <x v="4"/>
    </i>
    <i>
      <x v="5"/>
      <x v="6"/>
    </i>
    <i r="1">
      <x v="8"/>
    </i>
    <i t="default">
      <x v="5"/>
    </i>
    <i>
      <x v="6"/>
      <x/>
    </i>
    <i r="1">
      <x v="3"/>
    </i>
    <i r="1">
      <x v="7"/>
    </i>
    <i r="1">
      <x v="8"/>
    </i>
    <i t="default">
      <x v="6"/>
    </i>
    <i>
      <x v="7"/>
      <x v="8"/>
    </i>
    <i t="default">
      <x v="7"/>
    </i>
    <i>
      <x v="8"/>
      <x v="2"/>
    </i>
    <i r="1">
      <x v="8"/>
    </i>
    <i t="default">
      <x v="8"/>
    </i>
    <i>
      <x v="9"/>
      <x v="4"/>
    </i>
    <i r="1">
      <x v="8"/>
    </i>
    <i t="default">
      <x v="9"/>
    </i>
    <i t="grand">
      <x/>
    </i>
  </rowItems>
  <colItems count="1">
    <i/>
  </colItems>
  <dataFields count="1">
    <dataField name="Count of Clickthroughs" fld="2" subtotal="count" baseField="0" baseItem="0"/>
  </dataFields>
</pivotTableDefinition>
</file>

<file path=xl/theme/theme1.xml><?xml version="1.0" encoding="utf-8"?>
<a:theme xmlns:a="http://schemas.openxmlformats.org/drawingml/2006/main" name="UWATX">
  <a:themeElements>
    <a:clrScheme name="UWATX Red">
      <a:dk1>
        <a:srgbClr val="5B6770"/>
      </a:dk1>
      <a:lt1>
        <a:sysClr val="window" lastClr="FFFFFF"/>
      </a:lt1>
      <a:dk2>
        <a:srgbClr val="A4343A"/>
      </a:dk2>
      <a:lt2>
        <a:srgbClr val="EF3340"/>
      </a:lt2>
      <a:accent1>
        <a:srgbClr val="59CBE8"/>
      </a:accent1>
      <a:accent2>
        <a:srgbClr val="FFC72C"/>
      </a:accent2>
      <a:accent3>
        <a:srgbClr val="00BFB3"/>
      </a:accent3>
      <a:accent4>
        <a:srgbClr val="84329B"/>
      </a:accent4>
      <a:accent5>
        <a:srgbClr val="EF3340"/>
      </a:accent5>
      <a:accent6>
        <a:srgbClr val="003DA5"/>
      </a:accent6>
      <a:hlink>
        <a:srgbClr val="EF3340"/>
      </a:hlink>
      <a:folHlink>
        <a:srgbClr val="A4343A"/>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8" Type="http://schemas.openxmlformats.org/officeDocument/2006/relationships/pivotTable" Target="../pivotTables/pivotTable8.xml"/><Relationship Id="rId4" Type="http://schemas.openxmlformats.org/officeDocument/2006/relationships/pivotTable" Target="../pivotTables/pivotTable4.xml"/><Relationship Id="rId5" Type="http://schemas.openxmlformats.org/officeDocument/2006/relationships/pivotTable" Target="../pivotTables/pivotTable5.xml"/><Relationship Id="rId7" Type="http://schemas.openxmlformats.org/officeDocument/2006/relationships/pivotTable" Target="../pivotTables/pivotTable7.xml"/><Relationship Id="rId1" Type="http://schemas.openxmlformats.org/officeDocument/2006/relationships/pivotTable" Target="../pivotTables/pivotTable1.xml"/><Relationship Id="rId2" Type="http://schemas.openxmlformats.org/officeDocument/2006/relationships/pivotTable" Target="../pivotTables/pivotTable2.xml"/><Relationship Id="rId3" Type="http://schemas.openxmlformats.org/officeDocument/2006/relationships/pivotTable" Target="../pivotTables/pivotTable3.xml"/><Relationship Id="rId6" Type="http://schemas.openxmlformats.org/officeDocument/2006/relationships/pivotTable" Target="../pivotTables/pivotTable6.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64" Type="http://schemas.openxmlformats.org/officeDocument/2006/relationships/hyperlink" Target="http://www.uwatx.org/" TargetMode="External"/><Relationship Id="rId121" Type="http://schemas.openxmlformats.org/officeDocument/2006/relationships/hyperlink" Target="https://secure3.convio.net/uwca/site/Donation2?1380.donation=form1&amp;df_id=1380" TargetMode="External"/><Relationship Id="rId60" Type="http://schemas.openxmlformats.org/officeDocument/2006/relationships/hyperlink" Target="http://www.flickr.com/photos/uwatx/" TargetMode="External"/><Relationship Id="rId70" Type="http://schemas.openxmlformats.org/officeDocument/2006/relationships/hyperlink" Target="http://unitedwaycapitalarea.org/wordpress/?p=859" TargetMode="External"/><Relationship Id="rId94" Type="http://schemas.openxmlformats.org/officeDocument/2006/relationships/hyperlink" Target="http://www.convio.com/" TargetMode="External"/><Relationship Id="rId7" Type="http://schemas.openxmlformats.org/officeDocument/2006/relationships/hyperlink" Target="http://uwca.convio.net/site/MessageViewer?em_id=3001.0" TargetMode="External"/><Relationship Id="rId74" Type="http://schemas.openxmlformats.org/officeDocument/2006/relationships/hyperlink" Target="http://unitedwaycapitalarea.org/wordpress/?p=914" TargetMode="External"/><Relationship Id="rId102" Type="http://schemas.openxmlformats.org/officeDocument/2006/relationships/hyperlink" Target="http://unitedwaycapitalarea.org/wordpress/" TargetMode="External"/><Relationship Id="rId25" Type="http://schemas.openxmlformats.org/officeDocument/2006/relationships/hyperlink" Target="http://uwca.convio.net/site/Calendar?id=100361&amp;view=Detail" TargetMode="External"/><Relationship Id="rId106" Type="http://schemas.openxmlformats.org/officeDocument/2006/relationships/hyperlink" Target="http://uwca.convio.net/site/MessageViewer?em_id=2422.0" TargetMode="External"/><Relationship Id="rId122" Type="http://schemas.openxmlformats.org/officeDocument/2006/relationships/vmlDrawing" Target="../drawings/vmlDrawing4.vml"/><Relationship Id="rId116" Type="http://schemas.openxmlformats.org/officeDocument/2006/relationships/hyperlink" Target="http://www.unitedwayaustin.org/2012/09/wlc-sees-their-investment-pay-off-with-play-to-learn/" TargetMode="External"/><Relationship Id="rId119" Type="http://schemas.openxmlformats.org/officeDocument/2006/relationships/hyperlink" Target="http://www.unitedwayaustin.org/our-impact/" TargetMode="External"/><Relationship Id="rId96" Type="http://schemas.openxmlformats.org/officeDocument/2006/relationships/hyperlink" Target="http://www.flickr.com/photos/uwatx/" TargetMode="External"/><Relationship Id="rId10" Type="http://schemas.openxmlformats.org/officeDocument/2006/relationships/hyperlink" Target="http://www.facebook.com/uwatx" TargetMode="External"/><Relationship Id="rId50" Type="http://schemas.openxmlformats.org/officeDocument/2006/relationships/hyperlink" Target="http://unitedwaycapitalarea.org/wordpress/?p=808" TargetMode="External"/><Relationship Id="rId118" Type="http://schemas.openxmlformats.org/officeDocument/2006/relationships/hyperlink" Target="http://www.unitedwayaustin.org/building-philanthropy/partners/" TargetMode="External"/><Relationship Id="rId17" Type="http://schemas.openxmlformats.org/officeDocument/2006/relationships/hyperlink" Target="http://www.unitedwayaustin.org/feed/" TargetMode="External"/><Relationship Id="rId107" Type="http://schemas.openxmlformats.org/officeDocument/2006/relationships/hyperlink" Target="http://www.convio.com/" TargetMode="External"/><Relationship Id="rId71" Type="http://schemas.openxmlformats.org/officeDocument/2006/relationships/hyperlink" Target="http://unitedwaycapitalarea.org/wordpress/?p=866" TargetMode="External"/><Relationship Id="rId4" Type="http://schemas.openxmlformats.org/officeDocument/2006/relationships/hyperlink" Target="http://uwca.convio.net/site/Donation2?1380.donation=form1&amp;df_id=1380" TargetMode="External"/><Relationship Id="rId28" Type="http://schemas.openxmlformats.org/officeDocument/2006/relationships/hyperlink" Target="http://www.convio.com/" TargetMode="External"/><Relationship Id="rId89" Type="http://schemas.openxmlformats.org/officeDocument/2006/relationships/hyperlink" Target="http://unitedwaycapitalarea.org/wordpress/?p=777" TargetMode="External"/><Relationship Id="rId114" Type="http://schemas.openxmlformats.org/officeDocument/2006/relationships/hyperlink" Target="http://www.unitedwayaustin.org/2012/09/2012-fall-day-of-caring-complete/" TargetMode="External"/><Relationship Id="rId88" Type="http://schemas.openxmlformats.org/officeDocument/2006/relationships/hyperlink" Target="http://unitedwaycapitalarea.org/wordpress/?p=748" TargetMode="External"/><Relationship Id="rId82" Type="http://schemas.openxmlformats.org/officeDocument/2006/relationships/hyperlink" Target="http://www.uwatx.org/" TargetMode="External"/><Relationship Id="rId69" Type="http://schemas.openxmlformats.org/officeDocument/2006/relationships/hyperlink" Target="http://unitedwaycapitalarea.org/wordpress/?feed=rss2" TargetMode="External"/><Relationship Id="rId38" Type="http://schemas.openxmlformats.org/officeDocument/2006/relationships/hyperlink" Target="http://www.unitedwayaustin.org/2012/10/success-500k-of-early-childhood-funding-restored/" TargetMode="External"/><Relationship Id="rId20" Type="http://schemas.openxmlformats.org/officeDocument/2006/relationships/hyperlink" Target="https://secure3.convio.net/uwca/site/Donation2?idb=0&amp;df_id=1621&amp;1621.donation=form1&amp;s_src=dm2012holsocial" TargetMode="External"/><Relationship Id="rId2" Type="http://schemas.openxmlformats.org/officeDocument/2006/relationships/hyperlink" Target="http://twitter.com/" TargetMode="External"/><Relationship Id="rId72" Type="http://schemas.openxmlformats.org/officeDocument/2006/relationships/hyperlink" Target="http://unitedwaycapitalarea.org/wordpress/?p=882" TargetMode="External"/><Relationship Id="rId35" Type="http://schemas.openxmlformats.org/officeDocument/2006/relationships/hyperlink" Target="http://www.unitedwayaustin.org/2012/10/its-here-2012-target-graduation-end-of-year-results/" TargetMode="External"/><Relationship Id="rId75" Type="http://schemas.openxmlformats.org/officeDocument/2006/relationships/hyperlink" Target="http://uwca.convio.net/site/MessageViewer?em_id=1781.0" TargetMode="External"/><Relationship Id="rId80" Type="http://schemas.openxmlformats.org/officeDocument/2006/relationships/hyperlink" Target="http://www.handsoncentraltexas.org/" TargetMode="External"/><Relationship Id="rId31" Type="http://schemas.openxmlformats.org/officeDocument/2006/relationships/hyperlink" Target="http://www.facebook.com/uwatx" TargetMode="External"/><Relationship Id="rId62" Type="http://schemas.openxmlformats.org/officeDocument/2006/relationships/hyperlink" Target="http://www.kxan.com/dpp/news/local/austin/bcbs-gives-100000-to-united-way" TargetMode="External"/><Relationship Id="rId79" Type="http://schemas.openxmlformats.org/officeDocument/2006/relationships/hyperlink" Target="http://www.flickr.com/photos/uwatx/" TargetMode="External"/><Relationship Id="rId97" Type="http://schemas.openxmlformats.org/officeDocument/2006/relationships/hyperlink" Target="http://www.unitedwaycapitalarea.org/give" TargetMode="External"/><Relationship Id="rId111" Type="http://schemas.openxmlformats.org/officeDocument/2006/relationships/hyperlink" Target="http://www.handsoncentraltexas.org/" TargetMode="External"/><Relationship Id="rId98" Type="http://schemas.openxmlformats.org/officeDocument/2006/relationships/hyperlink" Target="http://www.uwatx.org/" TargetMode="External"/><Relationship Id="rId1" Type="http://schemas.openxmlformats.org/officeDocument/2006/relationships/hyperlink" Target="http://drafthouse.com/movies/united_way_love_actually/austin" TargetMode="External"/><Relationship Id="rId24" Type="http://schemas.openxmlformats.org/officeDocument/2006/relationships/hyperlink" Target="http://unitedwaycapitalarea.org/wordpress/?feed=rss2" TargetMode="External"/><Relationship Id="rId47" Type="http://schemas.openxmlformats.org/officeDocument/2006/relationships/hyperlink" Target="http://unitedwaycapitalarea.org/wordpress/" TargetMode="External"/><Relationship Id="rId56" Type="http://schemas.openxmlformats.org/officeDocument/2006/relationships/hyperlink" Target="http://uwca.convio.net/site/MessageViewer?em_id=2161.0" TargetMode="External"/><Relationship Id="rId48" Type="http://schemas.openxmlformats.org/officeDocument/2006/relationships/hyperlink" Target="http://unitedwaycapitalarea.org/wordpress/?feed=rss2" TargetMode="External"/><Relationship Id="rId32" Type="http://schemas.openxmlformats.org/officeDocument/2006/relationships/hyperlink" Target="http://www.flickr.com/photos/uwatx/" TargetMode="External"/><Relationship Id="rId13" Type="http://schemas.openxmlformats.org/officeDocument/2006/relationships/hyperlink" Target="http://www.myfoxaustin.com/story/20198168/giving-tuesday-aims-to-become-holiday-tradition" TargetMode="External"/><Relationship Id="rId52" Type="http://schemas.openxmlformats.org/officeDocument/2006/relationships/hyperlink" Target="http://unitedwaycapitalarea.org/wordpress/?p=926" TargetMode="External"/><Relationship Id="rId54" Type="http://schemas.openxmlformats.org/officeDocument/2006/relationships/hyperlink" Target="http://uwca.convio.net/site/Calendar?id=100241&amp;view=Detail" TargetMode="External"/><Relationship Id="rId101" Type="http://schemas.openxmlformats.org/officeDocument/2006/relationships/hyperlink" Target="http://twitter.com/" TargetMode="External"/><Relationship Id="rId23" Type="http://schemas.openxmlformats.org/officeDocument/2006/relationships/hyperlink" Target="http://unitedwaycapitalarea.org/wordpress/" TargetMode="External"/><Relationship Id="rId61" Type="http://schemas.openxmlformats.org/officeDocument/2006/relationships/hyperlink" Target="http://www.handsoncentraltexas.org/" TargetMode="External"/><Relationship Id="rId53" Type="http://schemas.openxmlformats.org/officeDocument/2006/relationships/hyperlink" Target="http://unitedwaycapitalarea.org/wordpress/wp-content/uploads/2012/08/2012_EarlyCareEducationSurvey_web.pdf" TargetMode="External"/><Relationship Id="rId84" Type="http://schemas.openxmlformats.org/officeDocument/2006/relationships/hyperlink" Target="http://unitedwaycapitalarea.org/about_us/newsletter/survey.php" TargetMode="External"/><Relationship Id="rId30" Type="http://schemas.openxmlformats.org/officeDocument/2006/relationships/hyperlink" Target="http://www.facebook.com/photo.php?fbid=325928230838481&amp;set=pb.267156360049002.-2207520000.1351183949&amp;type=3&amp;theater" TargetMode="External"/><Relationship Id="rId29" Type="http://schemas.openxmlformats.org/officeDocument/2006/relationships/hyperlink" Target="http://www.convio.com/" TargetMode="External"/><Relationship Id="rId83" Type="http://schemas.openxmlformats.org/officeDocument/2006/relationships/hyperlink" Target="http://twitter.com/" TargetMode="External"/><Relationship Id="rId41" Type="http://schemas.openxmlformats.org/officeDocument/2006/relationships/hyperlink" Target="http://www.unitedwaycapitalarea.org/give" TargetMode="External"/><Relationship Id="rId5" Type="http://schemas.openxmlformats.org/officeDocument/2006/relationships/hyperlink" Target="http://uwca.convio.net/site/Donation2?1582.donation=form1&amp;df_id=1582" TargetMode="External"/><Relationship Id="rId22" Type="http://schemas.openxmlformats.org/officeDocument/2006/relationships/hyperlink" Target="http://unitedwaycapitalarea.org/volunteer/" TargetMode="External"/><Relationship Id="rId95" Type="http://schemas.openxmlformats.org/officeDocument/2006/relationships/hyperlink" Target="http://www.facebook.com/uwatx" TargetMode="External"/><Relationship Id="rId39" Type="http://schemas.openxmlformats.org/officeDocument/2006/relationships/hyperlink" Target="http://www.unitedwayaustin.org/blog/" TargetMode="External"/><Relationship Id="rId43" Type="http://schemas.openxmlformats.org/officeDocument/2006/relationships/hyperlink" Target="https://twitter.com/uwatx" TargetMode="External"/><Relationship Id="rId104" Type="http://schemas.openxmlformats.org/officeDocument/2006/relationships/hyperlink" Target="http://uwca.convio.net/site/Donation2?1380.donation=form1&amp;df_id=1380" TargetMode="External"/><Relationship Id="rId90" Type="http://schemas.openxmlformats.org/officeDocument/2006/relationships/hyperlink" Target="http://unitedwaycapitalarea.org/wordpress/?p=791" TargetMode="External"/><Relationship Id="rId77" Type="http://schemas.openxmlformats.org/officeDocument/2006/relationships/hyperlink" Target="http://www.convio.com/" TargetMode="External"/><Relationship Id="rId63" Type="http://schemas.openxmlformats.org/officeDocument/2006/relationships/hyperlink" Target="http://www.unitedwaycapitalarea.org/give" TargetMode="External"/><Relationship Id="rId85" Type="http://schemas.openxmlformats.org/officeDocument/2006/relationships/hyperlink" Target="http://unitedwaycapitalarea.org/volunteer/" TargetMode="External"/><Relationship Id="rId105" Type="http://schemas.openxmlformats.org/officeDocument/2006/relationships/hyperlink" Target="http://uwca.convio.net/site/MessageViewer?em_id=1781.0" TargetMode="External"/><Relationship Id="rId9" Type="http://schemas.openxmlformats.org/officeDocument/2006/relationships/hyperlink" Target="http://www.convio.com/" TargetMode="External"/><Relationship Id="rId18" Type="http://schemas.openxmlformats.org/officeDocument/2006/relationships/hyperlink" Target="http://www.uwatx.org/" TargetMode="External"/><Relationship Id="rId27" Type="http://schemas.openxmlformats.org/officeDocument/2006/relationships/hyperlink" Target="http://uwca.convio.net/site/MessageViewer?em_id=2622.0" TargetMode="External"/><Relationship Id="rId99" Type="http://schemas.openxmlformats.org/officeDocument/2006/relationships/hyperlink" Target="http://panelpicker.sxsw.com/" TargetMode="External"/><Relationship Id="rId14" Type="http://schemas.openxmlformats.org/officeDocument/2006/relationships/hyperlink" Target="http://www.unitedwayaustin.org/?p=4117" TargetMode="External"/><Relationship Id="rId103" Type="http://schemas.openxmlformats.org/officeDocument/2006/relationships/hyperlink" Target="http://unitedwaycapitalarea.org/wordpress/?feed=rss2" TargetMode="External"/><Relationship Id="rId92" Type="http://schemas.openxmlformats.org/officeDocument/2006/relationships/hyperlink" Target="http://uwca.convio.net/site/MessageViewer?em_id=1781.0" TargetMode="External"/><Relationship Id="rId45" Type="http://schemas.openxmlformats.org/officeDocument/2006/relationships/hyperlink" Target="http://unitedwaycapitalarea.org/about_us/newsletter/survey.php" TargetMode="External"/><Relationship Id="rId58" Type="http://schemas.openxmlformats.org/officeDocument/2006/relationships/hyperlink" Target="http://www.convio.com/" TargetMode="External"/><Relationship Id="rId42" Type="http://schemas.openxmlformats.org/officeDocument/2006/relationships/hyperlink" Target="http://www.uwatx.org/" TargetMode="External"/><Relationship Id="rId73" Type="http://schemas.openxmlformats.org/officeDocument/2006/relationships/hyperlink" Target="http://unitedwaycapitalarea.org/wordpress/?p=886" TargetMode="External"/><Relationship Id="rId87" Type="http://schemas.openxmlformats.org/officeDocument/2006/relationships/hyperlink" Target="http://unitedwaycapitalarea.org/wordpress/?feed=rss2" TargetMode="External"/><Relationship Id="rId6" Type="http://schemas.openxmlformats.org/officeDocument/2006/relationships/hyperlink" Target="http://uwca.convio.net/site/Donation2?idb=%5B%5BS76:idb%5D%5D&amp;df_id=1621&amp;1621.donation=form1&amp;s_src=dm2012holsocial" TargetMode="External"/><Relationship Id="rId49" Type="http://schemas.openxmlformats.org/officeDocument/2006/relationships/hyperlink" Target="http://unitedwaycapitalarea.org/wordpress/?p=777" TargetMode="External"/><Relationship Id="rId44" Type="http://schemas.openxmlformats.org/officeDocument/2006/relationships/hyperlink" Target="http://twitter.com/" TargetMode="External"/><Relationship Id="rId117" Type="http://schemas.openxmlformats.org/officeDocument/2006/relationships/hyperlink" Target="http://www.unitedwayaustin.org/blog/" TargetMode="External"/><Relationship Id="rId112" Type="http://schemas.openxmlformats.org/officeDocument/2006/relationships/hyperlink" Target="http://www.handsoncentraltexas.org/HOC__Volunteer_Opportunity_Details_Page?id=a0CA000000GsJMXMA3" TargetMode="External"/><Relationship Id="rId19" Type="http://schemas.openxmlformats.org/officeDocument/2006/relationships/hyperlink" Target="https://secure3.convio.net/uwca/site/Donation2?1380.donation=form1&amp;df_id=1380" TargetMode="External"/><Relationship Id="rId120" Type="http://schemas.openxmlformats.org/officeDocument/2006/relationships/hyperlink" Target="http://www.uwatx.org/" TargetMode="External"/><Relationship Id="rId57" Type="http://schemas.openxmlformats.org/officeDocument/2006/relationships/hyperlink" Target="http://www.convio.com/" TargetMode="External"/><Relationship Id="rId109" Type="http://schemas.openxmlformats.org/officeDocument/2006/relationships/hyperlink" Target="http://www.facebook.com/uwatx" TargetMode="External"/><Relationship Id="rId46" Type="http://schemas.openxmlformats.org/officeDocument/2006/relationships/hyperlink" Target="http://unitedwaycapitalarea.org/volunteer/" TargetMode="External"/><Relationship Id="rId86" Type="http://schemas.openxmlformats.org/officeDocument/2006/relationships/hyperlink" Target="http://unitedwaycapitalarea.org/wordpress/" TargetMode="External"/><Relationship Id="rId59" Type="http://schemas.openxmlformats.org/officeDocument/2006/relationships/hyperlink" Target="http://www.facebook.com/uwatx" TargetMode="External"/><Relationship Id="rId51" Type="http://schemas.openxmlformats.org/officeDocument/2006/relationships/hyperlink" Target="http://unitedwaycapitalarea.org/wordpress/?p=859" TargetMode="External"/><Relationship Id="rId66" Type="http://schemas.openxmlformats.org/officeDocument/2006/relationships/hyperlink" Target="http://unitedwaycapitalarea.org/about_us/newsletter/survey.php" TargetMode="External"/><Relationship Id="rId55" Type="http://schemas.openxmlformats.org/officeDocument/2006/relationships/hyperlink" Target="http://uwca.convio.net/site/MessageViewer?em_id=1781.0" TargetMode="External"/><Relationship Id="rId34" Type="http://schemas.openxmlformats.org/officeDocument/2006/relationships/hyperlink" Target="http://www.handsoncentraltexas.org/HOC__Special_Event_Details_Page?id=a0MA0000006OWRPMA4" TargetMode="External"/><Relationship Id="rId81" Type="http://schemas.openxmlformats.org/officeDocument/2006/relationships/hyperlink" Target="http://www.unitedwaycapitalarea.org/give" TargetMode="External"/><Relationship Id="rId40" Type="http://schemas.openxmlformats.org/officeDocument/2006/relationships/hyperlink" Target="http://www.unitedwayaustin.org/events/?event_cat=25" TargetMode="External"/><Relationship Id="rId36" Type="http://schemas.openxmlformats.org/officeDocument/2006/relationships/hyperlink" Target="http://www.unitedwayaustin.org/2012/10/partner-profile-abc-home-commercial-services/" TargetMode="External"/><Relationship Id="rId76" Type="http://schemas.openxmlformats.org/officeDocument/2006/relationships/hyperlink" Target="http://www.convio.com/" TargetMode="External"/><Relationship Id="rId8" Type="http://schemas.openxmlformats.org/officeDocument/2006/relationships/hyperlink" Target="http://www.convio.com/" TargetMode="External"/><Relationship Id="rId65" Type="http://schemas.openxmlformats.org/officeDocument/2006/relationships/hyperlink" Target="http://twitter.com/" TargetMode="External"/><Relationship Id="rId67" Type="http://schemas.openxmlformats.org/officeDocument/2006/relationships/hyperlink" Target="http://unitedwaycapitalarea.org/volunteer/" TargetMode="External"/><Relationship Id="rId37" Type="http://schemas.openxmlformats.org/officeDocument/2006/relationships/hyperlink" Target="http://www.unitedwayaustin.org/2012/10/pilot-training-financial-education-delivery-to-social-workers/" TargetMode="External"/><Relationship Id="rId110" Type="http://schemas.openxmlformats.org/officeDocument/2006/relationships/hyperlink" Target="http://www.flickr.com/photos/uwatx/" TargetMode="External"/><Relationship Id="rId113" Type="http://schemas.openxmlformats.org/officeDocument/2006/relationships/hyperlink" Target="http://www.unitedwayaustin.org/" TargetMode="External"/><Relationship Id="rId12" Type="http://schemas.openxmlformats.org/officeDocument/2006/relationships/hyperlink" Target="http://www.handsoncentraltexas.org/" TargetMode="External"/><Relationship Id="rId108" Type="http://schemas.openxmlformats.org/officeDocument/2006/relationships/hyperlink" Target="http://www.convio.com/" TargetMode="External"/><Relationship Id="rId3" Type="http://schemas.openxmlformats.org/officeDocument/2006/relationships/hyperlink" Target="http://unitedwaycapitalarea.org/about_us/newsletter/survey.php" TargetMode="External"/><Relationship Id="rId26" Type="http://schemas.openxmlformats.org/officeDocument/2006/relationships/hyperlink" Target="http://uwca.convio.net/site/Donation2?1380.donation=form1&amp;df_id=1380" TargetMode="External"/><Relationship Id="rId100" Type="http://schemas.openxmlformats.org/officeDocument/2006/relationships/hyperlink" Target="http://panelpicker.sxsw.com/vote/15168" TargetMode="External"/><Relationship Id="rId11" Type="http://schemas.openxmlformats.org/officeDocument/2006/relationships/hyperlink" Target="http://www.flickr.com/photos/uwatx/" TargetMode="External"/><Relationship Id="rId68" Type="http://schemas.openxmlformats.org/officeDocument/2006/relationships/hyperlink" Target="http://unitedwaycapitalarea.org/wordpress/" TargetMode="External"/><Relationship Id="rId115" Type="http://schemas.openxmlformats.org/officeDocument/2006/relationships/hyperlink" Target="http://www.unitedwayaustin.org/2012/09/united-way-kicks-off-media-campaign-with-a-call-to-action-garners-support-of-media-outlets-and-corporations/" TargetMode="External"/><Relationship Id="rId16" Type="http://schemas.openxmlformats.org/officeDocument/2006/relationships/hyperlink" Target="http://www.unitedwayaustin.org/blog/" TargetMode="External"/><Relationship Id="rId33" Type="http://schemas.openxmlformats.org/officeDocument/2006/relationships/hyperlink" Target="http://www.handsoncentraltexas.org/" TargetMode="External"/><Relationship Id="rId91" Type="http://schemas.openxmlformats.org/officeDocument/2006/relationships/hyperlink" Target="http://unitedwaycapitalarea.org/wordpress/?p=808" TargetMode="External"/><Relationship Id="rId93" Type="http://schemas.openxmlformats.org/officeDocument/2006/relationships/hyperlink" Target="http://www.convio.com/" TargetMode="External"/><Relationship Id="rId78" Type="http://schemas.openxmlformats.org/officeDocument/2006/relationships/hyperlink" Target="http://www.facebook.com/uwatx" TargetMode="External"/><Relationship Id="rId15" Type="http://schemas.openxmlformats.org/officeDocument/2006/relationships/hyperlink" Target="http://www.unitedwayaustin.org/?p=4147" TargetMode="External"/><Relationship Id="rId21" Type="http://schemas.openxmlformats.org/officeDocument/2006/relationships/hyperlink" Target="http://unitedwaycapitalarea.org/about_us/newsletter/survey.php" TargetMode="External"/></Relationships>
</file>

<file path=xl/worksheets/_rels/sheet7.xml.rels><?xml version="1.0" encoding="UTF-8" standalone="yes"?>
<Relationships xmlns="http://schemas.openxmlformats.org/package/2006/relationships"><Relationship Id="rId2" Type="http://schemas.openxmlformats.org/officeDocument/2006/relationships/pivotTable" Target="../pivotTables/pivotTable10.xml"/><Relationship Id="rId3" Type="http://schemas.openxmlformats.org/officeDocument/2006/relationships/pivotTable" Target="../pivotTables/pivotTable11.xml"/><Relationship Id="rId1" Type="http://schemas.openxmlformats.org/officeDocument/2006/relationships/pivotTable" Target="../pivotTables/pivot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A3"/>
  <sheetViews>
    <sheetView tabSelected="1" topLeftCell="O45" workbookViewId="0">
      <selection activeCell="AK63" sqref="AK63"/>
    </sheetView>
  </sheetViews>
  <sheetFormatPr baseColWidth="10" defaultRowHeight="13"/>
  <sheetData>
    <row r="1" spans="1:27" s="8" customFormat="1" ht="20">
      <c r="A1" s="8" t="s">
        <v>313</v>
      </c>
    </row>
    <row r="2" spans="1:27" s="8" customFormat="1" ht="20"/>
    <row r="3" spans="1:27" s="8" customFormat="1" ht="20">
      <c r="D3" s="8" t="s">
        <v>60</v>
      </c>
      <c r="N3" s="8" t="s">
        <v>331</v>
      </c>
      <c r="AA3" s="8" t="s">
        <v>5</v>
      </c>
    </row>
  </sheetData>
  <phoneticPr fontId="5" type="noConversion"/>
  <pageMargins left="0.75" right="0.75" top="1" bottom="1" header="0.5" footer="0.5"/>
  <pageSetup paperSize="5" orientation="landscape" horizontalDpi="4294967292" verticalDpi="4294967292"/>
  <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O211"/>
  <sheetViews>
    <sheetView workbookViewId="0">
      <pane xSplit="7" ySplit="30" topLeftCell="H31" activePane="bottomRight" state="frozen"/>
      <selection pane="topRight" activeCell="G1" sqref="G1"/>
      <selection pane="bottomLeft" activeCell="A31" sqref="A31"/>
      <selection pane="bottomRight" activeCell="B1" sqref="B1"/>
    </sheetView>
  </sheetViews>
  <sheetFormatPr baseColWidth="10" defaultRowHeight="13" outlineLevelRow="2"/>
  <cols>
    <col min="1" max="1" width="21.42578125" customWidth="1"/>
    <col min="2" max="2" width="8.5703125" customWidth="1"/>
    <col min="3" max="3" width="28.85546875" customWidth="1"/>
    <col min="4" max="4" width="21.42578125" customWidth="1"/>
    <col min="5" max="5" width="21.42578125" style="17" customWidth="1"/>
    <col min="6" max="14" width="21.42578125" customWidth="1"/>
    <col min="15" max="15" width="16" style="17" customWidth="1"/>
  </cols>
  <sheetData>
    <row r="1" spans="1:15" s="4" customFormat="1" ht="26">
      <c r="A1" s="3" t="s">
        <v>612</v>
      </c>
      <c r="B1" s="3" t="s">
        <v>572</v>
      </c>
      <c r="C1" s="3" t="s">
        <v>613</v>
      </c>
      <c r="D1" s="3" t="s">
        <v>614</v>
      </c>
      <c r="E1" s="14" t="s">
        <v>600</v>
      </c>
      <c r="F1" s="3" t="s">
        <v>615</v>
      </c>
      <c r="G1" s="3" t="s">
        <v>617</v>
      </c>
      <c r="H1" s="3" t="s">
        <v>618</v>
      </c>
      <c r="I1" s="3" t="s">
        <v>619</v>
      </c>
      <c r="J1" s="3" t="s">
        <v>620</v>
      </c>
      <c r="K1" s="5" t="s">
        <v>621</v>
      </c>
      <c r="L1" s="5" t="s">
        <v>622</v>
      </c>
      <c r="M1" s="5" t="s">
        <v>601</v>
      </c>
      <c r="N1" s="5" t="s">
        <v>623</v>
      </c>
      <c r="O1" s="20" t="s">
        <v>602</v>
      </c>
    </row>
    <row r="2" spans="1:15" ht="2" customHeight="1" outlineLevel="2">
      <c r="A2" s="1">
        <v>41045</v>
      </c>
      <c r="B2" s="1" t="s">
        <v>574</v>
      </c>
      <c r="C2" s="2">
        <v>0</v>
      </c>
      <c r="D2" s="2">
        <v>0</v>
      </c>
      <c r="E2" s="15"/>
      <c r="F2" s="2">
        <v>0</v>
      </c>
      <c r="G2" s="2">
        <v>0</v>
      </c>
      <c r="H2" s="2">
        <v>0</v>
      </c>
      <c r="I2" s="2">
        <v>0</v>
      </c>
      <c r="J2" s="2">
        <v>0</v>
      </c>
      <c r="K2" s="7">
        <v>0</v>
      </c>
      <c r="L2" s="7">
        <v>0</v>
      </c>
      <c r="M2" s="7"/>
      <c r="N2" s="7">
        <v>0</v>
      </c>
    </row>
    <row r="3" spans="1:15" outlineLevel="2">
      <c r="A3" s="1">
        <v>41046</v>
      </c>
      <c r="B3" s="1" t="s">
        <v>582</v>
      </c>
      <c r="C3" s="2">
        <v>0</v>
      </c>
      <c r="D3" s="2">
        <v>47</v>
      </c>
      <c r="E3" s="15"/>
      <c r="F3" s="2">
        <v>0</v>
      </c>
      <c r="G3" s="2">
        <v>49</v>
      </c>
      <c r="H3" s="2">
        <v>0</v>
      </c>
      <c r="I3" s="2">
        <v>0</v>
      </c>
      <c r="J3" s="2">
        <v>0</v>
      </c>
      <c r="K3" s="7">
        <v>1777</v>
      </c>
      <c r="L3" s="7">
        <v>77</v>
      </c>
      <c r="M3" s="7"/>
      <c r="N3" s="7">
        <v>1746</v>
      </c>
    </row>
    <row r="4" spans="1:15" outlineLevel="2">
      <c r="A4" s="1">
        <v>41047</v>
      </c>
      <c r="B4" s="1" t="s">
        <v>573</v>
      </c>
      <c r="C4" s="2">
        <v>15</v>
      </c>
      <c r="D4" s="2">
        <v>61</v>
      </c>
      <c r="E4" s="15"/>
      <c r="F4" s="2">
        <v>15</v>
      </c>
      <c r="G4" s="2">
        <v>66</v>
      </c>
      <c r="H4" s="2">
        <v>76</v>
      </c>
      <c r="I4" s="2">
        <v>13</v>
      </c>
      <c r="J4" s="2">
        <v>1</v>
      </c>
      <c r="K4" s="7">
        <v>2296</v>
      </c>
      <c r="L4" s="7">
        <v>109</v>
      </c>
      <c r="M4" s="7"/>
      <c r="N4" s="7">
        <v>2256</v>
      </c>
    </row>
    <row r="5" spans="1:15" outlineLevel="2">
      <c r="A5" s="1">
        <v>41048</v>
      </c>
      <c r="B5" s="1" t="s">
        <v>573</v>
      </c>
      <c r="C5" s="2">
        <v>2</v>
      </c>
      <c r="D5" s="2">
        <v>63</v>
      </c>
      <c r="E5" s="15"/>
      <c r="F5" s="2">
        <v>17</v>
      </c>
      <c r="G5" s="2">
        <v>68</v>
      </c>
      <c r="H5" s="2">
        <v>78</v>
      </c>
      <c r="I5" s="2">
        <v>2</v>
      </c>
      <c r="J5" s="2">
        <v>0</v>
      </c>
      <c r="K5" s="7">
        <v>2407</v>
      </c>
      <c r="L5" s="7">
        <v>111</v>
      </c>
      <c r="M5" s="7"/>
      <c r="N5" s="7">
        <v>2367</v>
      </c>
    </row>
    <row r="6" spans="1:15" outlineLevel="2">
      <c r="A6" s="1">
        <v>41049</v>
      </c>
      <c r="B6" s="1" t="s">
        <v>573</v>
      </c>
      <c r="C6" s="2">
        <v>1</v>
      </c>
      <c r="D6" s="2">
        <v>64</v>
      </c>
      <c r="E6" s="15"/>
      <c r="F6" s="2">
        <v>18</v>
      </c>
      <c r="G6" s="2">
        <v>69</v>
      </c>
      <c r="H6" s="2">
        <v>79</v>
      </c>
      <c r="I6" s="2">
        <v>1</v>
      </c>
      <c r="J6" s="2">
        <v>0</v>
      </c>
      <c r="K6" s="7">
        <v>2495</v>
      </c>
      <c r="L6" s="7">
        <v>113</v>
      </c>
      <c r="M6" s="7"/>
      <c r="N6" s="7">
        <v>2454</v>
      </c>
    </row>
    <row r="7" spans="1:15" outlineLevel="2">
      <c r="A7" s="1">
        <v>41050</v>
      </c>
      <c r="B7" s="1" t="s">
        <v>573</v>
      </c>
      <c r="C7" s="2">
        <v>0</v>
      </c>
      <c r="D7" s="2">
        <v>64</v>
      </c>
      <c r="E7" s="15"/>
      <c r="F7" s="2">
        <v>18</v>
      </c>
      <c r="G7" s="2">
        <v>69</v>
      </c>
      <c r="H7" s="2">
        <v>79</v>
      </c>
      <c r="I7" s="2">
        <v>0</v>
      </c>
      <c r="J7" s="2">
        <v>0</v>
      </c>
      <c r="K7" s="7">
        <v>2610</v>
      </c>
      <c r="L7" s="7">
        <v>120</v>
      </c>
      <c r="M7" s="7"/>
      <c r="N7" s="7">
        <v>2567</v>
      </c>
    </row>
    <row r="8" spans="1:15" outlineLevel="2">
      <c r="A8" s="1">
        <v>41051</v>
      </c>
      <c r="B8" s="1" t="s">
        <v>573</v>
      </c>
      <c r="C8" s="2">
        <v>2</v>
      </c>
      <c r="D8" s="2">
        <v>66</v>
      </c>
      <c r="E8" s="15"/>
      <c r="F8" s="2">
        <v>20</v>
      </c>
      <c r="G8" s="2">
        <v>71</v>
      </c>
      <c r="H8" s="2">
        <v>81</v>
      </c>
      <c r="I8" s="2">
        <v>2</v>
      </c>
      <c r="J8" s="2">
        <v>0</v>
      </c>
      <c r="K8" s="7">
        <v>2686</v>
      </c>
      <c r="L8" s="7">
        <v>124</v>
      </c>
      <c r="M8" s="7"/>
      <c r="N8" s="7">
        <v>2644</v>
      </c>
    </row>
    <row r="9" spans="1:15" outlineLevel="2">
      <c r="A9" s="1">
        <v>41052</v>
      </c>
      <c r="B9" s="1" t="s">
        <v>573</v>
      </c>
      <c r="C9" s="2">
        <v>1</v>
      </c>
      <c r="D9" s="2">
        <v>67</v>
      </c>
      <c r="E9" s="15"/>
      <c r="F9" s="2">
        <v>21</v>
      </c>
      <c r="G9" s="2">
        <v>72</v>
      </c>
      <c r="H9" s="2">
        <v>82</v>
      </c>
      <c r="I9" s="2">
        <v>1</v>
      </c>
      <c r="J9" s="2">
        <v>0</v>
      </c>
      <c r="K9" s="7">
        <v>2748</v>
      </c>
      <c r="L9" s="7">
        <v>125</v>
      </c>
      <c r="M9" s="7"/>
      <c r="N9" s="7">
        <v>2705</v>
      </c>
    </row>
    <row r="10" spans="1:15" outlineLevel="2">
      <c r="A10" s="1">
        <v>41053</v>
      </c>
      <c r="B10" s="1" t="s">
        <v>573</v>
      </c>
      <c r="C10" s="2">
        <v>2</v>
      </c>
      <c r="D10" s="2">
        <v>23</v>
      </c>
      <c r="E10" s="15"/>
      <c r="F10" s="2">
        <v>23</v>
      </c>
      <c r="G10" s="2">
        <v>25</v>
      </c>
      <c r="H10" s="2">
        <v>83</v>
      </c>
      <c r="I10" s="2">
        <v>2</v>
      </c>
      <c r="J10" s="2">
        <v>0</v>
      </c>
      <c r="K10" s="7">
        <v>1284</v>
      </c>
      <c r="L10" s="7">
        <v>76</v>
      </c>
      <c r="M10" s="7"/>
      <c r="N10" s="7">
        <v>1258</v>
      </c>
    </row>
    <row r="11" spans="1:15" outlineLevel="2">
      <c r="A11" s="1">
        <v>41054</v>
      </c>
      <c r="B11" s="1" t="s">
        <v>573</v>
      </c>
      <c r="C11" s="2">
        <v>1</v>
      </c>
      <c r="D11" s="2">
        <v>9</v>
      </c>
      <c r="E11" s="15"/>
      <c r="F11" s="2">
        <v>24</v>
      </c>
      <c r="G11" s="2">
        <v>9</v>
      </c>
      <c r="H11" s="2">
        <v>84</v>
      </c>
      <c r="I11" s="2">
        <v>1</v>
      </c>
      <c r="J11" s="2">
        <v>0</v>
      </c>
      <c r="K11" s="7">
        <v>792</v>
      </c>
      <c r="L11" s="7">
        <v>43</v>
      </c>
      <c r="M11" s="7"/>
      <c r="N11" s="7">
        <v>773</v>
      </c>
    </row>
    <row r="12" spans="1:15" outlineLevel="2">
      <c r="A12" s="1">
        <v>41055</v>
      </c>
      <c r="B12" s="1" t="s">
        <v>573</v>
      </c>
      <c r="C12" s="2">
        <v>0</v>
      </c>
      <c r="D12" s="2">
        <v>7</v>
      </c>
      <c r="E12" s="15"/>
      <c r="F12" s="2">
        <v>24</v>
      </c>
      <c r="G12" s="2">
        <v>7</v>
      </c>
      <c r="H12" s="2">
        <v>84</v>
      </c>
      <c r="I12" s="2">
        <v>0</v>
      </c>
      <c r="J12" s="2">
        <v>0</v>
      </c>
      <c r="K12" s="7">
        <v>723</v>
      </c>
      <c r="L12" s="7">
        <v>33</v>
      </c>
      <c r="M12" s="7"/>
      <c r="N12" s="7">
        <v>707</v>
      </c>
    </row>
    <row r="13" spans="1:15" outlineLevel="2">
      <c r="A13" s="1">
        <v>41056</v>
      </c>
      <c r="B13" s="1" t="s">
        <v>573</v>
      </c>
      <c r="C13" s="2">
        <v>0</v>
      </c>
      <c r="D13" s="2">
        <v>6</v>
      </c>
      <c r="E13" s="15"/>
      <c r="F13" s="2">
        <v>24</v>
      </c>
      <c r="G13" s="2">
        <v>6</v>
      </c>
      <c r="H13" s="2">
        <v>84</v>
      </c>
      <c r="I13" s="2">
        <v>0</v>
      </c>
      <c r="J13" s="2">
        <v>0</v>
      </c>
      <c r="K13" s="7">
        <v>677</v>
      </c>
      <c r="L13" s="7">
        <v>31</v>
      </c>
      <c r="M13" s="7"/>
      <c r="N13" s="7">
        <v>662</v>
      </c>
    </row>
    <row r="14" spans="1:15" outlineLevel="2">
      <c r="A14" s="1">
        <v>41057</v>
      </c>
      <c r="B14" s="1" t="s">
        <v>573</v>
      </c>
      <c r="C14" s="2">
        <v>0</v>
      </c>
      <c r="D14" s="2">
        <v>6</v>
      </c>
      <c r="E14" s="15"/>
      <c r="F14" s="2">
        <v>24</v>
      </c>
      <c r="G14" s="2">
        <v>6</v>
      </c>
      <c r="H14" s="2">
        <v>84</v>
      </c>
      <c r="I14" s="2">
        <v>0</v>
      </c>
      <c r="J14" s="2">
        <v>0</v>
      </c>
      <c r="K14" s="7">
        <v>586</v>
      </c>
      <c r="L14" s="7">
        <v>20</v>
      </c>
      <c r="M14" s="7"/>
      <c r="N14" s="7">
        <v>579</v>
      </c>
    </row>
    <row r="15" spans="1:15" outlineLevel="2">
      <c r="A15" s="1">
        <v>41058</v>
      </c>
      <c r="B15" s="1" t="s">
        <v>573</v>
      </c>
      <c r="C15" s="2">
        <v>0</v>
      </c>
      <c r="D15" s="2">
        <v>4</v>
      </c>
      <c r="E15" s="15"/>
      <c r="F15" s="2">
        <v>24</v>
      </c>
      <c r="G15" s="2">
        <v>4</v>
      </c>
      <c r="H15" s="2">
        <v>84</v>
      </c>
      <c r="I15" s="2">
        <v>0</v>
      </c>
      <c r="J15" s="2">
        <v>0</v>
      </c>
      <c r="K15" s="7">
        <v>543</v>
      </c>
      <c r="L15" s="7">
        <v>15</v>
      </c>
      <c r="M15" s="7"/>
      <c r="N15" s="7">
        <v>536</v>
      </c>
    </row>
    <row r="16" spans="1:15" outlineLevel="2">
      <c r="A16" s="1">
        <v>41059</v>
      </c>
      <c r="B16" s="1" t="s">
        <v>573</v>
      </c>
      <c r="C16" s="2">
        <v>13</v>
      </c>
      <c r="D16" s="2">
        <v>16</v>
      </c>
      <c r="E16" s="15"/>
      <c r="F16" s="2">
        <v>37</v>
      </c>
      <c r="G16" s="2">
        <v>17</v>
      </c>
      <c r="H16" s="2">
        <v>87</v>
      </c>
      <c r="I16" s="2">
        <v>3</v>
      </c>
      <c r="J16" s="2">
        <v>0</v>
      </c>
      <c r="K16" s="7">
        <v>832</v>
      </c>
      <c r="L16" s="7">
        <v>46</v>
      </c>
      <c r="M16" s="7"/>
      <c r="N16" s="7">
        <v>819</v>
      </c>
    </row>
    <row r="17" spans="1:15" s="13" customFormat="1" outlineLevel="1">
      <c r="A17" s="9"/>
      <c r="B17" s="10" t="s">
        <v>591</v>
      </c>
      <c r="C17" s="11"/>
      <c r="D17" s="11">
        <f>SUBTOTAL(1,D2:D16)</f>
        <v>33.533333333333331</v>
      </c>
      <c r="E17" s="16"/>
      <c r="F17" s="11"/>
      <c r="G17" s="11">
        <f>SUBTOTAL(1,G2:G16)</f>
        <v>35.866666666666667</v>
      </c>
      <c r="H17" s="11"/>
      <c r="I17" s="11"/>
      <c r="J17" s="11"/>
      <c r="K17" s="12">
        <f>SUBTOTAL(1,K2:K16)</f>
        <v>1497.0666666666666</v>
      </c>
      <c r="L17" s="12">
        <f>SUBTOTAL(1,L2:L16)</f>
        <v>69.533333333333331</v>
      </c>
      <c r="M17" s="12"/>
      <c r="N17" s="12">
        <f>SUBTOTAL(1,N2:N16)</f>
        <v>1471.5333333333333</v>
      </c>
      <c r="O17" s="19"/>
    </row>
    <row r="18" spans="1:15" outlineLevel="2">
      <c r="A18" s="1">
        <v>41060</v>
      </c>
      <c r="B18" s="1" t="s">
        <v>583</v>
      </c>
      <c r="C18" s="2">
        <v>6</v>
      </c>
      <c r="D18" s="2">
        <v>20</v>
      </c>
      <c r="E18" s="15"/>
      <c r="F18" s="2">
        <v>43</v>
      </c>
      <c r="G18" s="2">
        <v>22</v>
      </c>
      <c r="H18" s="2">
        <v>89</v>
      </c>
      <c r="I18" s="2">
        <v>3</v>
      </c>
      <c r="J18" s="2">
        <v>0</v>
      </c>
      <c r="K18" s="7">
        <v>820</v>
      </c>
      <c r="L18" s="7">
        <v>51</v>
      </c>
      <c r="M18" s="7"/>
      <c r="N18" s="7">
        <v>805</v>
      </c>
    </row>
    <row r="19" spans="1:15" outlineLevel="2">
      <c r="A19" s="1">
        <v>41061</v>
      </c>
      <c r="B19" s="1" t="s">
        <v>583</v>
      </c>
      <c r="C19" s="2">
        <v>29</v>
      </c>
      <c r="D19" s="2">
        <v>44</v>
      </c>
      <c r="E19" s="15"/>
      <c r="F19" s="2">
        <v>67</v>
      </c>
      <c r="G19" s="2">
        <v>54</v>
      </c>
      <c r="H19" s="2">
        <v>97</v>
      </c>
      <c r="I19" s="2">
        <v>9</v>
      </c>
      <c r="J19" s="2">
        <v>0</v>
      </c>
      <c r="K19" s="7">
        <v>1532</v>
      </c>
      <c r="L19" s="7">
        <v>81</v>
      </c>
      <c r="M19" s="7"/>
      <c r="N19" s="7">
        <v>1506</v>
      </c>
    </row>
    <row r="20" spans="1:15" outlineLevel="2">
      <c r="A20" s="1">
        <v>41062</v>
      </c>
      <c r="B20" s="1" t="s">
        <v>575</v>
      </c>
      <c r="C20" s="2">
        <v>1</v>
      </c>
      <c r="D20" s="2">
        <v>45</v>
      </c>
      <c r="E20" s="15"/>
      <c r="F20" s="2">
        <v>68</v>
      </c>
      <c r="G20" s="2">
        <v>55</v>
      </c>
      <c r="H20" s="2">
        <v>98</v>
      </c>
      <c r="I20" s="2">
        <v>1</v>
      </c>
      <c r="J20" s="2">
        <v>0</v>
      </c>
      <c r="K20" s="7">
        <v>1541</v>
      </c>
      <c r="L20" s="7">
        <v>82</v>
      </c>
      <c r="M20" s="7"/>
      <c r="N20" s="7">
        <v>1515</v>
      </c>
    </row>
    <row r="21" spans="1:15" outlineLevel="2">
      <c r="A21" s="1">
        <v>41063</v>
      </c>
      <c r="B21" s="1" t="s">
        <v>575</v>
      </c>
      <c r="C21" s="2">
        <v>0</v>
      </c>
      <c r="D21" s="2">
        <v>45</v>
      </c>
      <c r="E21" s="15"/>
      <c r="F21" s="2">
        <v>68</v>
      </c>
      <c r="G21" s="2">
        <v>55</v>
      </c>
      <c r="H21" s="2">
        <v>98</v>
      </c>
      <c r="I21" s="2">
        <v>0</v>
      </c>
      <c r="J21" s="2">
        <v>0</v>
      </c>
      <c r="K21" s="7">
        <v>1518</v>
      </c>
      <c r="L21" s="7">
        <v>81</v>
      </c>
      <c r="M21" s="7"/>
      <c r="N21" s="7">
        <v>1492</v>
      </c>
    </row>
    <row r="22" spans="1:15" outlineLevel="2">
      <c r="A22" s="1">
        <v>41064</v>
      </c>
      <c r="B22" s="1" t="s">
        <v>575</v>
      </c>
      <c r="C22" s="2">
        <v>9</v>
      </c>
      <c r="D22" s="2">
        <v>51</v>
      </c>
      <c r="E22" s="15"/>
      <c r="F22" s="2">
        <v>74</v>
      </c>
      <c r="G22" s="2">
        <v>69</v>
      </c>
      <c r="H22" s="2">
        <v>103</v>
      </c>
      <c r="I22" s="2">
        <v>5</v>
      </c>
      <c r="J22" s="2">
        <v>0</v>
      </c>
      <c r="K22" s="7">
        <v>1753</v>
      </c>
      <c r="L22" s="7">
        <v>106</v>
      </c>
      <c r="M22" s="7"/>
      <c r="N22" s="7">
        <v>1709</v>
      </c>
    </row>
    <row r="23" spans="1:15" outlineLevel="2">
      <c r="A23" s="1">
        <v>41065</v>
      </c>
      <c r="B23" s="1" t="s">
        <v>575</v>
      </c>
      <c r="C23" s="2">
        <v>5</v>
      </c>
      <c r="D23" s="2">
        <v>55</v>
      </c>
      <c r="E23" s="15"/>
      <c r="F23" s="2">
        <v>77</v>
      </c>
      <c r="G23" s="2">
        <v>77</v>
      </c>
      <c r="H23" s="2">
        <v>104</v>
      </c>
      <c r="I23" s="2">
        <v>1</v>
      </c>
      <c r="J23" s="2">
        <v>0</v>
      </c>
      <c r="K23" s="7">
        <v>1941</v>
      </c>
      <c r="L23" s="7">
        <v>114</v>
      </c>
      <c r="M23" s="7"/>
      <c r="N23" s="7">
        <v>1892</v>
      </c>
    </row>
    <row r="24" spans="1:15" outlineLevel="2">
      <c r="A24" s="1">
        <v>41066</v>
      </c>
      <c r="B24" s="1" t="s">
        <v>575</v>
      </c>
      <c r="C24" s="2">
        <v>1</v>
      </c>
      <c r="D24" s="2">
        <v>48</v>
      </c>
      <c r="E24" s="15"/>
      <c r="F24" s="2">
        <v>78</v>
      </c>
      <c r="G24" s="2">
        <v>64</v>
      </c>
      <c r="H24" s="2">
        <v>105</v>
      </c>
      <c r="I24" s="2">
        <v>1</v>
      </c>
      <c r="J24" s="2">
        <v>0</v>
      </c>
      <c r="K24" s="7">
        <v>1713</v>
      </c>
      <c r="L24" s="7">
        <v>117</v>
      </c>
      <c r="M24" s="7"/>
      <c r="N24" s="7">
        <v>1656</v>
      </c>
    </row>
    <row r="25" spans="1:15" outlineLevel="2">
      <c r="A25" s="1">
        <v>41067</v>
      </c>
      <c r="B25" s="1" t="s">
        <v>575</v>
      </c>
      <c r="C25" s="2">
        <v>0</v>
      </c>
      <c r="D25" s="2">
        <v>42</v>
      </c>
      <c r="E25" s="15"/>
      <c r="F25" s="2">
        <v>78</v>
      </c>
      <c r="G25" s="2">
        <v>57</v>
      </c>
      <c r="H25" s="2">
        <v>105</v>
      </c>
      <c r="I25" s="2">
        <v>0</v>
      </c>
      <c r="J25" s="2">
        <v>0</v>
      </c>
      <c r="K25" s="7">
        <v>1636</v>
      </c>
      <c r="L25" s="7">
        <v>113</v>
      </c>
      <c r="M25" s="7"/>
      <c r="N25" s="7">
        <v>1578</v>
      </c>
    </row>
    <row r="26" spans="1:15" outlineLevel="2">
      <c r="A26" s="1">
        <v>41068</v>
      </c>
      <c r="B26" s="1" t="s">
        <v>575</v>
      </c>
      <c r="C26" s="2">
        <v>8</v>
      </c>
      <c r="D26" s="2">
        <v>23</v>
      </c>
      <c r="E26" s="15"/>
      <c r="F26" s="2">
        <v>81</v>
      </c>
      <c r="G26" s="2">
        <v>33</v>
      </c>
      <c r="H26" s="2">
        <v>105</v>
      </c>
      <c r="I26" s="2">
        <v>1</v>
      </c>
      <c r="J26" s="2">
        <v>0</v>
      </c>
      <c r="K26" s="7">
        <v>987</v>
      </c>
      <c r="L26" s="7">
        <v>110</v>
      </c>
      <c r="M26" s="7"/>
      <c r="N26" s="7">
        <v>924</v>
      </c>
    </row>
    <row r="27" spans="1:15" outlineLevel="2">
      <c r="A27" s="1">
        <v>41069</v>
      </c>
      <c r="B27" s="1" t="s">
        <v>575</v>
      </c>
      <c r="C27" s="2">
        <v>0</v>
      </c>
      <c r="D27" s="2">
        <v>22</v>
      </c>
      <c r="E27" s="15"/>
      <c r="F27" s="2">
        <v>81</v>
      </c>
      <c r="G27" s="2">
        <v>32</v>
      </c>
      <c r="H27" s="2">
        <v>105</v>
      </c>
      <c r="I27" s="2">
        <v>0</v>
      </c>
      <c r="J27" s="2">
        <v>0</v>
      </c>
      <c r="K27" s="7">
        <v>944</v>
      </c>
      <c r="L27" s="7">
        <v>110</v>
      </c>
      <c r="M27" s="7"/>
      <c r="N27" s="7">
        <v>883</v>
      </c>
    </row>
    <row r="28" spans="1:15" outlineLevel="2">
      <c r="A28" s="1">
        <v>41070</v>
      </c>
      <c r="B28" s="1" t="s">
        <v>575</v>
      </c>
      <c r="C28" s="2">
        <v>0</v>
      </c>
      <c r="D28" s="2">
        <v>22</v>
      </c>
      <c r="E28" s="15"/>
      <c r="F28" s="2">
        <v>81</v>
      </c>
      <c r="G28" s="2">
        <v>32</v>
      </c>
      <c r="H28" s="2">
        <v>105</v>
      </c>
      <c r="I28" s="2">
        <v>0</v>
      </c>
      <c r="J28" s="2">
        <v>0</v>
      </c>
      <c r="K28" s="7">
        <v>940</v>
      </c>
      <c r="L28" s="7">
        <v>110</v>
      </c>
      <c r="M28" s="7"/>
      <c r="N28" s="7">
        <v>879</v>
      </c>
    </row>
    <row r="29" spans="1:15" outlineLevel="2">
      <c r="A29" s="1">
        <v>41071</v>
      </c>
      <c r="B29" s="1" t="s">
        <v>575</v>
      </c>
      <c r="C29" s="2">
        <v>2</v>
      </c>
      <c r="D29" s="2">
        <v>16</v>
      </c>
      <c r="E29" s="15"/>
      <c r="F29" s="2">
        <v>83</v>
      </c>
      <c r="G29" s="2">
        <v>20</v>
      </c>
      <c r="H29" s="2">
        <v>106</v>
      </c>
      <c r="I29" s="2">
        <v>1</v>
      </c>
      <c r="J29" s="2">
        <v>0</v>
      </c>
      <c r="K29" s="7">
        <v>733</v>
      </c>
      <c r="L29" s="7">
        <v>90</v>
      </c>
      <c r="M29" s="7"/>
      <c r="N29" s="7">
        <v>681</v>
      </c>
    </row>
    <row r="30" spans="1:15" outlineLevel="2">
      <c r="A30" s="1">
        <v>41072</v>
      </c>
      <c r="B30" s="1" t="s">
        <v>575</v>
      </c>
      <c r="C30" s="2">
        <v>1</v>
      </c>
      <c r="D30" s="2">
        <v>12</v>
      </c>
      <c r="E30" s="15"/>
      <c r="F30" s="2">
        <v>84</v>
      </c>
      <c r="G30" s="2">
        <v>13</v>
      </c>
      <c r="H30" s="2">
        <v>106</v>
      </c>
      <c r="I30" s="2">
        <v>1</v>
      </c>
      <c r="J30" s="2">
        <v>0</v>
      </c>
      <c r="K30" s="7">
        <v>514</v>
      </c>
      <c r="L30" s="7">
        <v>85</v>
      </c>
      <c r="M30" s="7"/>
      <c r="N30" s="7">
        <v>460</v>
      </c>
    </row>
    <row r="31" spans="1:15" outlineLevel="2">
      <c r="A31" s="1">
        <v>41073</v>
      </c>
      <c r="B31" s="1" t="s">
        <v>575</v>
      </c>
      <c r="C31" s="2">
        <v>0</v>
      </c>
      <c r="D31" s="2">
        <v>11</v>
      </c>
      <c r="E31" s="15"/>
      <c r="F31" s="2">
        <v>84</v>
      </c>
      <c r="G31" s="2">
        <v>12</v>
      </c>
      <c r="H31" s="2">
        <v>106</v>
      </c>
      <c r="I31" s="2">
        <v>0</v>
      </c>
      <c r="J31" s="2">
        <v>0</v>
      </c>
      <c r="K31" s="7">
        <v>455</v>
      </c>
      <c r="L31" s="7">
        <v>72</v>
      </c>
      <c r="M31" s="7"/>
      <c r="N31" s="7">
        <v>406</v>
      </c>
    </row>
    <row r="32" spans="1:15" outlineLevel="2">
      <c r="A32" s="1">
        <v>41074</v>
      </c>
      <c r="B32" s="1" t="s">
        <v>575</v>
      </c>
      <c r="C32" s="2">
        <v>0</v>
      </c>
      <c r="D32" s="2">
        <v>11</v>
      </c>
      <c r="E32" s="15"/>
      <c r="F32" s="2">
        <v>84</v>
      </c>
      <c r="G32" s="2">
        <v>12</v>
      </c>
      <c r="H32" s="2">
        <v>106</v>
      </c>
      <c r="I32" s="2">
        <v>0</v>
      </c>
      <c r="J32" s="2">
        <v>0</v>
      </c>
      <c r="K32" s="7">
        <v>445</v>
      </c>
      <c r="L32" s="7">
        <v>73</v>
      </c>
      <c r="M32" s="7"/>
      <c r="N32" s="7">
        <v>395</v>
      </c>
    </row>
    <row r="33" spans="1:15" outlineLevel="2">
      <c r="A33" s="1">
        <v>41075</v>
      </c>
      <c r="B33" s="1" t="s">
        <v>575</v>
      </c>
      <c r="C33" s="2">
        <v>2</v>
      </c>
      <c r="D33" s="2">
        <v>5</v>
      </c>
      <c r="E33" s="15"/>
      <c r="F33" s="2">
        <v>71</v>
      </c>
      <c r="G33" s="2">
        <v>5</v>
      </c>
      <c r="H33" s="2">
        <v>107</v>
      </c>
      <c r="I33" s="2">
        <v>2</v>
      </c>
      <c r="J33" s="2">
        <v>0</v>
      </c>
      <c r="K33" s="7">
        <v>368</v>
      </c>
      <c r="L33" s="7">
        <v>25</v>
      </c>
      <c r="M33" s="7"/>
      <c r="N33" s="7">
        <v>351</v>
      </c>
    </row>
    <row r="34" spans="1:15" outlineLevel="2">
      <c r="A34" s="1">
        <v>41076</v>
      </c>
      <c r="B34" s="1" t="s">
        <v>575</v>
      </c>
      <c r="C34" s="2">
        <v>0</v>
      </c>
      <c r="D34" s="2">
        <v>5</v>
      </c>
      <c r="E34" s="15"/>
      <c r="F34" s="2">
        <v>69</v>
      </c>
      <c r="G34" s="2">
        <v>5</v>
      </c>
      <c r="H34" s="2">
        <v>107</v>
      </c>
      <c r="I34" s="2">
        <v>0</v>
      </c>
      <c r="J34" s="2">
        <v>0</v>
      </c>
      <c r="K34" s="7">
        <v>344</v>
      </c>
      <c r="L34" s="7">
        <v>22</v>
      </c>
      <c r="M34" s="7"/>
      <c r="N34" s="7">
        <v>328</v>
      </c>
    </row>
    <row r="35" spans="1:15" outlineLevel="2">
      <c r="A35" s="1">
        <v>41077</v>
      </c>
      <c r="B35" s="1" t="s">
        <v>575</v>
      </c>
      <c r="C35" s="2">
        <v>0</v>
      </c>
      <c r="D35" s="2">
        <v>5</v>
      </c>
      <c r="E35" s="15"/>
      <c r="F35" s="2">
        <v>68</v>
      </c>
      <c r="G35" s="2">
        <v>5</v>
      </c>
      <c r="H35" s="2">
        <v>107</v>
      </c>
      <c r="I35" s="2">
        <v>0</v>
      </c>
      <c r="J35" s="2">
        <v>0</v>
      </c>
      <c r="K35" s="7">
        <v>323</v>
      </c>
      <c r="L35" s="7">
        <v>21</v>
      </c>
      <c r="M35" s="7"/>
      <c r="N35" s="7">
        <v>308</v>
      </c>
    </row>
    <row r="36" spans="1:15" outlineLevel="2">
      <c r="A36" s="1">
        <v>41078</v>
      </c>
      <c r="B36" s="1" t="s">
        <v>575</v>
      </c>
      <c r="C36" s="2">
        <v>1</v>
      </c>
      <c r="D36" s="2">
        <v>4</v>
      </c>
      <c r="E36" s="15"/>
      <c r="F36" s="2">
        <v>68</v>
      </c>
      <c r="G36" s="2">
        <v>4</v>
      </c>
      <c r="H36" s="2">
        <v>107</v>
      </c>
      <c r="I36" s="2">
        <v>0</v>
      </c>
      <c r="J36" s="2">
        <v>0</v>
      </c>
      <c r="K36" s="7">
        <v>268</v>
      </c>
      <c r="L36" s="7">
        <v>58</v>
      </c>
      <c r="M36" s="7"/>
      <c r="N36" s="7">
        <v>228</v>
      </c>
    </row>
    <row r="37" spans="1:15" outlineLevel="2">
      <c r="A37" s="1">
        <v>41079</v>
      </c>
      <c r="B37" s="1" t="s">
        <v>575</v>
      </c>
      <c r="C37" s="2">
        <v>1</v>
      </c>
      <c r="D37" s="2">
        <v>4</v>
      </c>
      <c r="E37" s="15"/>
      <c r="F37" s="2">
        <v>68</v>
      </c>
      <c r="G37" s="2">
        <v>5</v>
      </c>
      <c r="H37" s="2">
        <v>108</v>
      </c>
      <c r="I37" s="2">
        <v>1</v>
      </c>
      <c r="J37" s="2">
        <v>0</v>
      </c>
      <c r="K37" s="7">
        <v>262</v>
      </c>
      <c r="L37" s="7">
        <v>63</v>
      </c>
      <c r="M37" s="7"/>
      <c r="N37" s="7">
        <v>219</v>
      </c>
    </row>
    <row r="38" spans="1:15" outlineLevel="2">
      <c r="A38" s="1">
        <v>41080</v>
      </c>
      <c r="B38" s="1" t="s">
        <v>575</v>
      </c>
      <c r="C38" s="2">
        <v>1</v>
      </c>
      <c r="D38" s="2">
        <v>5</v>
      </c>
      <c r="E38" s="15"/>
      <c r="F38" s="2">
        <v>68</v>
      </c>
      <c r="G38" s="2">
        <v>6</v>
      </c>
      <c r="H38" s="2">
        <v>109</v>
      </c>
      <c r="I38" s="2">
        <v>1</v>
      </c>
      <c r="J38" s="2">
        <v>0</v>
      </c>
      <c r="K38" s="7">
        <v>255</v>
      </c>
      <c r="L38" s="7">
        <v>64</v>
      </c>
      <c r="M38" s="7"/>
      <c r="N38" s="7">
        <v>212</v>
      </c>
    </row>
    <row r="39" spans="1:15" outlineLevel="2">
      <c r="A39" s="1">
        <v>41081</v>
      </c>
      <c r="B39" s="1" t="s">
        <v>575</v>
      </c>
      <c r="C39" s="2">
        <v>0</v>
      </c>
      <c r="D39" s="2">
        <v>5</v>
      </c>
      <c r="E39" s="15"/>
      <c r="F39" s="2">
        <v>67</v>
      </c>
      <c r="G39" s="2">
        <v>6</v>
      </c>
      <c r="H39" s="2">
        <v>109</v>
      </c>
      <c r="I39" s="2">
        <v>0</v>
      </c>
      <c r="J39" s="2">
        <v>0</v>
      </c>
      <c r="K39" s="7">
        <v>248</v>
      </c>
      <c r="L39" s="7">
        <v>64</v>
      </c>
      <c r="M39" s="7"/>
      <c r="N39" s="7">
        <v>201</v>
      </c>
    </row>
    <row r="40" spans="1:15" outlineLevel="2">
      <c r="A40" s="1">
        <v>41082</v>
      </c>
      <c r="B40" s="1" t="s">
        <v>575</v>
      </c>
      <c r="C40" s="2">
        <v>2</v>
      </c>
      <c r="D40" s="2">
        <v>5</v>
      </c>
      <c r="E40" s="15"/>
      <c r="F40" s="2">
        <v>68</v>
      </c>
      <c r="G40" s="2">
        <v>6</v>
      </c>
      <c r="H40" s="2">
        <v>110</v>
      </c>
      <c r="I40" s="2">
        <v>2</v>
      </c>
      <c r="J40" s="2">
        <v>0</v>
      </c>
      <c r="K40" s="7">
        <v>250</v>
      </c>
      <c r="L40" s="7">
        <v>68</v>
      </c>
      <c r="M40" s="7"/>
      <c r="N40" s="7">
        <v>197</v>
      </c>
    </row>
    <row r="41" spans="1:15" outlineLevel="2">
      <c r="A41" s="1">
        <v>41083</v>
      </c>
      <c r="B41" s="1" t="s">
        <v>575</v>
      </c>
      <c r="C41" s="2">
        <v>0</v>
      </c>
      <c r="D41" s="2">
        <v>5</v>
      </c>
      <c r="E41" s="15"/>
      <c r="F41" s="2">
        <v>68</v>
      </c>
      <c r="G41" s="2">
        <v>6</v>
      </c>
      <c r="H41" s="2">
        <v>110</v>
      </c>
      <c r="I41" s="2">
        <v>0</v>
      </c>
      <c r="J41" s="2">
        <v>0</v>
      </c>
      <c r="K41" s="7">
        <v>248</v>
      </c>
      <c r="L41" s="7">
        <v>69</v>
      </c>
      <c r="M41" s="7"/>
      <c r="N41" s="7">
        <v>193</v>
      </c>
    </row>
    <row r="42" spans="1:15" outlineLevel="2">
      <c r="A42" s="1">
        <v>41084</v>
      </c>
      <c r="B42" s="1" t="s">
        <v>575</v>
      </c>
      <c r="C42" s="2">
        <v>0</v>
      </c>
      <c r="D42" s="2">
        <v>5</v>
      </c>
      <c r="E42" s="15"/>
      <c r="F42" s="2">
        <v>68</v>
      </c>
      <c r="G42" s="2">
        <v>6</v>
      </c>
      <c r="H42" s="2">
        <v>110</v>
      </c>
      <c r="I42" s="2">
        <v>0</v>
      </c>
      <c r="J42" s="2">
        <v>0</v>
      </c>
      <c r="K42" s="7">
        <v>257</v>
      </c>
      <c r="L42" s="7">
        <v>69</v>
      </c>
      <c r="M42" s="7"/>
      <c r="N42" s="7">
        <v>202</v>
      </c>
    </row>
    <row r="43" spans="1:15" outlineLevel="2">
      <c r="A43" s="1">
        <v>41085</v>
      </c>
      <c r="B43" s="1" t="s">
        <v>575</v>
      </c>
      <c r="C43" s="2">
        <v>0</v>
      </c>
      <c r="D43" s="2">
        <v>4</v>
      </c>
      <c r="E43" s="15"/>
      <c r="F43" s="2">
        <v>68</v>
      </c>
      <c r="G43" s="2">
        <v>5</v>
      </c>
      <c r="H43" s="2">
        <v>110</v>
      </c>
      <c r="I43" s="2">
        <v>0</v>
      </c>
      <c r="J43" s="2">
        <v>0</v>
      </c>
      <c r="K43" s="7">
        <v>213</v>
      </c>
      <c r="L43" s="7">
        <v>25</v>
      </c>
      <c r="M43" s="7"/>
      <c r="N43" s="7">
        <v>193</v>
      </c>
    </row>
    <row r="44" spans="1:15" outlineLevel="2">
      <c r="A44" s="1">
        <v>41086</v>
      </c>
      <c r="B44" s="1" t="s">
        <v>575</v>
      </c>
      <c r="C44" s="2">
        <v>3</v>
      </c>
      <c r="D44" s="2">
        <v>6</v>
      </c>
      <c r="E44" s="15"/>
      <c r="F44" s="2">
        <v>70</v>
      </c>
      <c r="G44" s="2">
        <v>6</v>
      </c>
      <c r="H44" s="2">
        <v>111</v>
      </c>
      <c r="I44" s="2">
        <v>1</v>
      </c>
      <c r="J44" s="2">
        <v>0</v>
      </c>
      <c r="K44" s="7">
        <v>243</v>
      </c>
      <c r="L44" s="7">
        <v>19</v>
      </c>
      <c r="M44" s="7"/>
      <c r="N44" s="7">
        <v>227</v>
      </c>
    </row>
    <row r="45" spans="1:15" outlineLevel="2">
      <c r="A45" s="1">
        <v>41087</v>
      </c>
      <c r="B45" s="1" t="s">
        <v>575</v>
      </c>
      <c r="C45" s="2">
        <v>5</v>
      </c>
      <c r="D45" s="2">
        <v>10</v>
      </c>
      <c r="E45" s="15"/>
      <c r="F45" s="2">
        <v>67</v>
      </c>
      <c r="G45" s="2">
        <v>10</v>
      </c>
      <c r="H45" s="2">
        <v>112</v>
      </c>
      <c r="I45" s="2">
        <v>1</v>
      </c>
      <c r="J45" s="2">
        <v>0</v>
      </c>
      <c r="K45" s="7">
        <v>306</v>
      </c>
      <c r="L45" s="7">
        <v>61</v>
      </c>
      <c r="M45" s="7"/>
      <c r="N45" s="7">
        <v>257</v>
      </c>
    </row>
    <row r="46" spans="1:15" outlineLevel="2">
      <c r="A46" s="1">
        <v>41088</v>
      </c>
      <c r="B46" s="1" t="s">
        <v>575</v>
      </c>
      <c r="C46" s="2">
        <v>24</v>
      </c>
      <c r="D46" s="2">
        <v>32</v>
      </c>
      <c r="E46" s="15"/>
      <c r="F46" s="2">
        <v>76</v>
      </c>
      <c r="G46" s="2">
        <v>44</v>
      </c>
      <c r="H46" s="2">
        <v>112</v>
      </c>
      <c r="I46" s="2">
        <v>0</v>
      </c>
      <c r="J46" s="2">
        <v>0</v>
      </c>
      <c r="K46" s="7">
        <v>946</v>
      </c>
      <c r="L46" s="7">
        <v>77</v>
      </c>
      <c r="M46" s="7"/>
      <c r="N46" s="7">
        <v>898</v>
      </c>
    </row>
    <row r="47" spans="1:15" outlineLevel="2">
      <c r="A47" s="1">
        <v>41089</v>
      </c>
      <c r="B47" s="1" t="s">
        <v>575</v>
      </c>
      <c r="C47" s="2">
        <v>15</v>
      </c>
      <c r="D47" s="2">
        <v>40</v>
      </c>
      <c r="E47" s="15"/>
      <c r="F47" s="2">
        <v>65</v>
      </c>
      <c r="G47" s="2">
        <v>59</v>
      </c>
      <c r="H47" s="2">
        <v>115</v>
      </c>
      <c r="I47" s="2">
        <v>3</v>
      </c>
      <c r="J47" s="2">
        <v>0</v>
      </c>
      <c r="K47" s="7">
        <v>1059</v>
      </c>
      <c r="L47" s="7">
        <v>78</v>
      </c>
      <c r="M47" s="7"/>
      <c r="N47" s="7">
        <v>1014</v>
      </c>
    </row>
    <row r="48" spans="1:15" s="13" customFormat="1" outlineLevel="1">
      <c r="A48" s="9"/>
      <c r="B48" s="10" t="s">
        <v>592</v>
      </c>
      <c r="C48" s="11"/>
      <c r="D48" s="11">
        <f>SUBTOTAL(1,D18:D47)</f>
        <v>20.233333333333334</v>
      </c>
      <c r="E48" s="16">
        <f>(D48-D17)/D17</f>
        <v>-0.39662027833001984</v>
      </c>
      <c r="F48" s="11"/>
      <c r="G48" s="11">
        <f>SUBTOTAL(1,G18:G47)</f>
        <v>26.166666666666668</v>
      </c>
      <c r="H48" s="11"/>
      <c r="I48" s="11"/>
      <c r="J48" s="11"/>
      <c r="K48" s="12">
        <f>SUBTOTAL(1,K18:K47)</f>
        <v>768.73333333333335</v>
      </c>
      <c r="L48" s="12">
        <f>SUBTOTAL(1,L18:L47)</f>
        <v>72.599999999999994</v>
      </c>
      <c r="M48" s="18">
        <f>(L48-L17)/L17</f>
        <v>4.4103547459252102E-2</v>
      </c>
      <c r="N48" s="12">
        <f>SUBTOTAL(1,N18:N47)</f>
        <v>726.9666666666667</v>
      </c>
      <c r="O48" s="19">
        <f>(N48-N17)/N17</f>
        <v>-0.50598015675259367</v>
      </c>
    </row>
    <row r="49" spans="1:15" outlineLevel="2">
      <c r="A49" s="1">
        <v>41090</v>
      </c>
      <c r="B49" s="1" t="s">
        <v>584</v>
      </c>
      <c r="C49" s="2">
        <v>0</v>
      </c>
      <c r="D49" s="2">
        <v>40</v>
      </c>
      <c r="E49" s="16"/>
      <c r="F49" s="2">
        <v>64</v>
      </c>
      <c r="G49" s="2">
        <v>59</v>
      </c>
      <c r="H49" s="2">
        <v>115</v>
      </c>
      <c r="I49" s="2">
        <v>0</v>
      </c>
      <c r="J49" s="2">
        <v>0</v>
      </c>
      <c r="K49" s="7">
        <v>1055</v>
      </c>
      <c r="L49" s="7">
        <v>79</v>
      </c>
      <c r="M49" s="21"/>
      <c r="N49" s="7">
        <v>1008</v>
      </c>
      <c r="O49" s="21"/>
    </row>
    <row r="50" spans="1:15" outlineLevel="2">
      <c r="A50" s="1">
        <v>41091</v>
      </c>
      <c r="B50" s="1" t="s">
        <v>584</v>
      </c>
      <c r="C50" s="2">
        <v>1</v>
      </c>
      <c r="D50" s="2">
        <v>41</v>
      </c>
      <c r="E50" s="16"/>
      <c r="F50" s="2">
        <v>65</v>
      </c>
      <c r="G50" s="2">
        <v>60</v>
      </c>
      <c r="H50" s="2">
        <v>115</v>
      </c>
      <c r="I50" s="2">
        <v>0</v>
      </c>
      <c r="J50" s="2">
        <v>0</v>
      </c>
      <c r="K50" s="7">
        <v>1155</v>
      </c>
      <c r="L50" s="7">
        <v>81</v>
      </c>
      <c r="M50" s="21"/>
      <c r="N50" s="7">
        <v>1107</v>
      </c>
      <c r="O50" s="21"/>
    </row>
    <row r="51" spans="1:15" outlineLevel="2">
      <c r="A51" s="1">
        <v>41092</v>
      </c>
      <c r="B51" s="1" t="s">
        <v>576</v>
      </c>
      <c r="C51" s="2">
        <v>0</v>
      </c>
      <c r="D51" s="2">
        <v>41</v>
      </c>
      <c r="E51" s="16"/>
      <c r="F51" s="2">
        <v>58</v>
      </c>
      <c r="G51" s="2">
        <v>60</v>
      </c>
      <c r="H51" s="2">
        <v>115</v>
      </c>
      <c r="I51" s="2">
        <v>0</v>
      </c>
      <c r="J51" s="2">
        <v>0</v>
      </c>
      <c r="K51" s="7">
        <v>1158</v>
      </c>
      <c r="L51" s="7">
        <v>82</v>
      </c>
      <c r="M51" s="21"/>
      <c r="N51" s="7">
        <v>1109</v>
      </c>
      <c r="O51" s="21"/>
    </row>
    <row r="52" spans="1:15" outlineLevel="2">
      <c r="A52" s="1">
        <v>41093</v>
      </c>
      <c r="B52" s="1" t="s">
        <v>576</v>
      </c>
      <c r="C52" s="2">
        <v>0</v>
      </c>
      <c r="D52" s="2">
        <v>39</v>
      </c>
      <c r="E52" s="16"/>
      <c r="F52" s="2">
        <v>54</v>
      </c>
      <c r="G52" s="2">
        <v>57</v>
      </c>
      <c r="H52" s="2">
        <v>115</v>
      </c>
      <c r="I52" s="2">
        <v>0</v>
      </c>
      <c r="J52" s="2">
        <v>0</v>
      </c>
      <c r="K52" s="7">
        <v>1128</v>
      </c>
      <c r="L52" s="7">
        <v>83</v>
      </c>
      <c r="M52" s="21"/>
      <c r="N52" s="7">
        <v>1078</v>
      </c>
      <c r="O52" s="21"/>
    </row>
    <row r="53" spans="1:15" outlineLevel="2">
      <c r="A53" s="1">
        <v>41094</v>
      </c>
      <c r="B53" s="1" t="s">
        <v>576</v>
      </c>
      <c r="C53" s="2">
        <v>0</v>
      </c>
      <c r="D53" s="2">
        <v>36</v>
      </c>
      <c r="E53" s="16"/>
      <c r="F53" s="2">
        <v>53</v>
      </c>
      <c r="G53" s="2">
        <v>52</v>
      </c>
      <c r="H53" s="2">
        <v>115</v>
      </c>
      <c r="I53" s="2">
        <v>0</v>
      </c>
      <c r="J53" s="2">
        <v>0</v>
      </c>
      <c r="K53" s="7">
        <v>1092</v>
      </c>
      <c r="L53" s="7">
        <v>71</v>
      </c>
      <c r="M53" s="21"/>
      <c r="N53" s="7">
        <v>1047</v>
      </c>
      <c r="O53" s="21"/>
    </row>
    <row r="54" spans="1:15" outlineLevel="2">
      <c r="A54" s="1">
        <v>41095</v>
      </c>
      <c r="B54" s="1" t="s">
        <v>576</v>
      </c>
      <c r="C54" s="2">
        <v>1</v>
      </c>
      <c r="D54" s="2">
        <v>17</v>
      </c>
      <c r="E54" s="16"/>
      <c r="F54" s="2">
        <v>54</v>
      </c>
      <c r="G54" s="2">
        <v>26</v>
      </c>
      <c r="H54" s="2">
        <v>115</v>
      </c>
      <c r="I54" s="2">
        <v>0</v>
      </c>
      <c r="J54" s="2">
        <v>0</v>
      </c>
      <c r="K54" s="7">
        <v>492</v>
      </c>
      <c r="L54" s="7">
        <v>92</v>
      </c>
      <c r="M54" s="21"/>
      <c r="N54" s="7">
        <v>417</v>
      </c>
      <c r="O54" s="21"/>
    </row>
    <row r="55" spans="1:15" outlineLevel="2">
      <c r="A55" s="1">
        <v>41096</v>
      </c>
      <c r="B55" s="1" t="s">
        <v>576</v>
      </c>
      <c r="C55" s="2">
        <v>2</v>
      </c>
      <c r="D55" s="2">
        <v>3</v>
      </c>
      <c r="E55" s="16"/>
      <c r="F55" s="2">
        <v>51</v>
      </c>
      <c r="G55" s="2">
        <v>24</v>
      </c>
      <c r="H55" s="2">
        <v>115</v>
      </c>
      <c r="I55" s="2">
        <v>0</v>
      </c>
      <c r="J55" s="2">
        <v>0</v>
      </c>
      <c r="K55" s="7">
        <v>339</v>
      </c>
      <c r="L55" s="7">
        <v>81</v>
      </c>
      <c r="M55" s="21"/>
      <c r="N55" s="7">
        <v>273</v>
      </c>
      <c r="O55" s="21"/>
    </row>
    <row r="56" spans="1:15" outlineLevel="2">
      <c r="A56" s="1">
        <v>41097</v>
      </c>
      <c r="B56" s="1" t="s">
        <v>576</v>
      </c>
      <c r="C56" s="2">
        <v>0</v>
      </c>
      <c r="D56" s="2">
        <v>3</v>
      </c>
      <c r="E56" s="16"/>
      <c r="F56" s="2">
        <v>51</v>
      </c>
      <c r="G56" s="2">
        <v>24</v>
      </c>
      <c r="H56" s="2">
        <v>115</v>
      </c>
      <c r="I56" s="2">
        <v>0</v>
      </c>
      <c r="J56" s="2">
        <v>0</v>
      </c>
      <c r="K56" s="7">
        <v>329</v>
      </c>
      <c r="L56" s="7">
        <v>82</v>
      </c>
      <c r="M56" s="21"/>
      <c r="N56" s="7">
        <v>262</v>
      </c>
      <c r="O56" s="21"/>
    </row>
    <row r="57" spans="1:15" outlineLevel="2">
      <c r="A57" s="1">
        <v>41098</v>
      </c>
      <c r="B57" s="1" t="s">
        <v>576</v>
      </c>
      <c r="C57" s="2">
        <v>0</v>
      </c>
      <c r="D57" s="2">
        <v>2</v>
      </c>
      <c r="E57" s="16"/>
      <c r="F57" s="2">
        <v>51</v>
      </c>
      <c r="G57" s="2">
        <v>23</v>
      </c>
      <c r="H57" s="2">
        <v>115</v>
      </c>
      <c r="I57" s="2">
        <v>0</v>
      </c>
      <c r="J57" s="2">
        <v>0</v>
      </c>
      <c r="K57" s="7">
        <v>211</v>
      </c>
      <c r="L57" s="7">
        <v>81</v>
      </c>
      <c r="M57" s="21"/>
      <c r="N57" s="7">
        <v>143</v>
      </c>
      <c r="O57" s="21"/>
    </row>
    <row r="58" spans="1:15" outlineLevel="2">
      <c r="A58" s="1">
        <v>41099</v>
      </c>
      <c r="B58" s="1" t="s">
        <v>576</v>
      </c>
      <c r="C58" s="2">
        <v>16</v>
      </c>
      <c r="D58" s="2">
        <v>18</v>
      </c>
      <c r="E58" s="16"/>
      <c r="F58" s="2">
        <v>60</v>
      </c>
      <c r="G58" s="2">
        <v>46</v>
      </c>
      <c r="H58" s="2">
        <v>117</v>
      </c>
      <c r="I58" s="2">
        <v>3</v>
      </c>
      <c r="J58" s="2">
        <v>0</v>
      </c>
      <c r="K58" s="7">
        <v>376</v>
      </c>
      <c r="L58" s="7">
        <v>121</v>
      </c>
      <c r="M58" s="21"/>
      <c r="N58" s="7">
        <v>302</v>
      </c>
      <c r="O58" s="21"/>
    </row>
    <row r="59" spans="1:15" outlineLevel="2">
      <c r="A59" s="1">
        <v>41100</v>
      </c>
      <c r="B59" s="1" t="s">
        <v>576</v>
      </c>
      <c r="C59" s="2">
        <v>9</v>
      </c>
      <c r="D59" s="2">
        <v>25</v>
      </c>
      <c r="E59" s="16"/>
      <c r="F59" s="2">
        <v>65</v>
      </c>
      <c r="G59" s="2">
        <v>55</v>
      </c>
      <c r="H59" s="2">
        <v>117</v>
      </c>
      <c r="I59" s="2">
        <v>1</v>
      </c>
      <c r="J59" s="2">
        <v>0</v>
      </c>
      <c r="K59" s="7">
        <v>421</v>
      </c>
      <c r="L59" s="7">
        <v>127</v>
      </c>
      <c r="M59" s="21"/>
      <c r="N59" s="7">
        <v>342</v>
      </c>
      <c r="O59" s="21"/>
    </row>
    <row r="60" spans="1:15" outlineLevel="2">
      <c r="A60" s="1">
        <v>41101</v>
      </c>
      <c r="B60" s="1" t="s">
        <v>576</v>
      </c>
      <c r="C60" s="2">
        <v>2</v>
      </c>
      <c r="D60" s="2">
        <v>27</v>
      </c>
      <c r="E60" s="16"/>
      <c r="F60" s="2">
        <v>67</v>
      </c>
      <c r="G60" s="2">
        <v>57</v>
      </c>
      <c r="H60" s="2">
        <v>118</v>
      </c>
      <c r="I60" s="2">
        <v>2</v>
      </c>
      <c r="J60" s="2">
        <v>0</v>
      </c>
      <c r="K60" s="7">
        <v>466</v>
      </c>
      <c r="L60" s="7">
        <v>131</v>
      </c>
      <c r="M60" s="21"/>
      <c r="N60" s="7">
        <v>385</v>
      </c>
      <c r="O60" s="21"/>
    </row>
    <row r="61" spans="1:15" outlineLevel="2">
      <c r="A61" s="1">
        <v>41102</v>
      </c>
      <c r="B61" s="1" t="s">
        <v>576</v>
      </c>
      <c r="C61" s="2">
        <v>2</v>
      </c>
      <c r="D61" s="2">
        <v>29</v>
      </c>
      <c r="E61" s="16"/>
      <c r="F61" s="2">
        <v>69</v>
      </c>
      <c r="G61" s="2">
        <v>51</v>
      </c>
      <c r="H61" s="2">
        <v>120</v>
      </c>
      <c r="I61" s="2">
        <v>2</v>
      </c>
      <c r="J61" s="2">
        <v>0</v>
      </c>
      <c r="K61" s="7">
        <v>494</v>
      </c>
      <c r="L61" s="7">
        <v>135</v>
      </c>
      <c r="M61" s="21"/>
      <c r="N61" s="7">
        <v>410</v>
      </c>
      <c r="O61" s="21"/>
    </row>
    <row r="62" spans="1:15" outlineLevel="2">
      <c r="A62" s="1">
        <v>41103</v>
      </c>
      <c r="B62" s="1" t="s">
        <v>576</v>
      </c>
      <c r="C62" s="2">
        <v>19</v>
      </c>
      <c r="D62" s="2">
        <v>46</v>
      </c>
      <c r="E62" s="16"/>
      <c r="F62" s="2">
        <v>85</v>
      </c>
      <c r="G62" s="2">
        <v>57</v>
      </c>
      <c r="H62" s="2">
        <v>122</v>
      </c>
      <c r="I62" s="2">
        <v>3</v>
      </c>
      <c r="J62" s="2">
        <v>0</v>
      </c>
      <c r="K62" s="7">
        <v>665</v>
      </c>
      <c r="L62" s="7">
        <v>141</v>
      </c>
      <c r="M62" s="21"/>
      <c r="N62" s="7">
        <v>577</v>
      </c>
      <c r="O62" s="21"/>
    </row>
    <row r="63" spans="1:15" outlineLevel="2">
      <c r="A63" s="1">
        <v>41104</v>
      </c>
      <c r="B63" s="1" t="s">
        <v>576</v>
      </c>
      <c r="C63" s="2">
        <v>5</v>
      </c>
      <c r="D63" s="2">
        <v>50</v>
      </c>
      <c r="E63" s="16"/>
      <c r="F63" s="2">
        <v>89</v>
      </c>
      <c r="G63" s="2">
        <v>64</v>
      </c>
      <c r="H63" s="2">
        <v>122</v>
      </c>
      <c r="I63" s="2">
        <v>0</v>
      </c>
      <c r="J63" s="2">
        <v>0</v>
      </c>
      <c r="K63" s="7">
        <v>821</v>
      </c>
      <c r="L63" s="7">
        <v>141</v>
      </c>
      <c r="M63" s="21"/>
      <c r="N63" s="7">
        <v>732</v>
      </c>
      <c r="O63" s="21"/>
    </row>
    <row r="64" spans="1:15" outlineLevel="2">
      <c r="A64" s="1">
        <v>41105</v>
      </c>
      <c r="B64" s="1" t="s">
        <v>576</v>
      </c>
      <c r="C64" s="2">
        <v>1</v>
      </c>
      <c r="D64" s="2">
        <v>51</v>
      </c>
      <c r="E64" s="16"/>
      <c r="F64" s="2">
        <v>90</v>
      </c>
      <c r="G64" s="2">
        <v>65</v>
      </c>
      <c r="H64" s="2">
        <v>123</v>
      </c>
      <c r="I64" s="2">
        <v>1</v>
      </c>
      <c r="J64" s="2">
        <v>0</v>
      </c>
      <c r="K64" s="7">
        <v>831</v>
      </c>
      <c r="L64" s="7">
        <v>142</v>
      </c>
      <c r="M64" s="21"/>
      <c r="N64" s="7">
        <v>742</v>
      </c>
      <c r="O64" s="21"/>
    </row>
    <row r="65" spans="1:15" outlineLevel="2">
      <c r="A65" s="1">
        <v>41106</v>
      </c>
      <c r="B65" s="1" t="s">
        <v>576</v>
      </c>
      <c r="C65" s="2">
        <v>5</v>
      </c>
      <c r="D65" s="2">
        <v>41</v>
      </c>
      <c r="E65" s="16"/>
      <c r="F65" s="2">
        <v>92</v>
      </c>
      <c r="G65" s="2">
        <v>47</v>
      </c>
      <c r="H65" s="2">
        <v>125</v>
      </c>
      <c r="I65" s="2">
        <v>3</v>
      </c>
      <c r="J65" s="2">
        <v>0</v>
      </c>
      <c r="K65" s="7">
        <v>731</v>
      </c>
      <c r="L65" s="7">
        <v>132</v>
      </c>
      <c r="M65" s="21"/>
      <c r="N65" s="7">
        <v>624</v>
      </c>
      <c r="O65" s="21"/>
    </row>
    <row r="66" spans="1:15" outlineLevel="2">
      <c r="A66" s="1">
        <v>41107</v>
      </c>
      <c r="B66" s="1" t="s">
        <v>576</v>
      </c>
      <c r="C66" s="2">
        <v>5</v>
      </c>
      <c r="D66" s="2">
        <v>36</v>
      </c>
      <c r="E66" s="16"/>
      <c r="F66" s="2">
        <v>95</v>
      </c>
      <c r="G66" s="2">
        <v>45</v>
      </c>
      <c r="H66" s="2">
        <v>126</v>
      </c>
      <c r="I66" s="2">
        <v>1</v>
      </c>
      <c r="J66" s="2">
        <v>0</v>
      </c>
      <c r="K66" s="7">
        <v>699</v>
      </c>
      <c r="L66" s="7">
        <v>119</v>
      </c>
      <c r="M66" s="21"/>
      <c r="N66" s="7">
        <v>602</v>
      </c>
      <c r="O66" s="21"/>
    </row>
    <row r="67" spans="1:15" outlineLevel="2">
      <c r="A67" s="1">
        <v>41108</v>
      </c>
      <c r="B67" s="1" t="s">
        <v>576</v>
      </c>
      <c r="C67" s="2">
        <v>6</v>
      </c>
      <c r="D67" s="2">
        <v>39</v>
      </c>
      <c r="E67" s="16"/>
      <c r="F67" s="2">
        <v>99</v>
      </c>
      <c r="G67" s="2">
        <v>50</v>
      </c>
      <c r="H67" s="2">
        <v>128</v>
      </c>
      <c r="I67" s="2">
        <v>2</v>
      </c>
      <c r="J67" s="2">
        <v>0</v>
      </c>
      <c r="K67" s="7">
        <v>718</v>
      </c>
      <c r="L67" s="7">
        <v>118</v>
      </c>
      <c r="M67" s="21"/>
      <c r="N67" s="7">
        <v>622</v>
      </c>
      <c r="O67" s="21"/>
    </row>
    <row r="68" spans="1:15" outlineLevel="2">
      <c r="A68" s="1">
        <v>41109</v>
      </c>
      <c r="B68" s="1" t="s">
        <v>576</v>
      </c>
      <c r="C68" s="2">
        <v>12</v>
      </c>
      <c r="D68" s="2">
        <v>48</v>
      </c>
      <c r="E68" s="16"/>
      <c r="F68" s="2">
        <v>104</v>
      </c>
      <c r="G68" s="2">
        <v>61</v>
      </c>
      <c r="H68" s="2">
        <v>131</v>
      </c>
      <c r="I68" s="2">
        <v>4</v>
      </c>
      <c r="J68" s="2">
        <v>0</v>
      </c>
      <c r="K68" s="7">
        <v>918</v>
      </c>
      <c r="L68" s="7">
        <v>131</v>
      </c>
      <c r="M68" s="21"/>
      <c r="N68" s="7">
        <v>818</v>
      </c>
      <c r="O68" s="21"/>
    </row>
    <row r="69" spans="1:15" outlineLevel="2">
      <c r="A69" s="1">
        <v>41110</v>
      </c>
      <c r="B69" s="1" t="s">
        <v>576</v>
      </c>
      <c r="C69" s="2">
        <v>11</v>
      </c>
      <c r="D69" s="2">
        <v>40</v>
      </c>
      <c r="E69" s="16"/>
      <c r="F69" s="2">
        <v>109</v>
      </c>
      <c r="G69" s="2">
        <v>51</v>
      </c>
      <c r="H69" s="2">
        <v>134</v>
      </c>
      <c r="I69" s="2">
        <v>3</v>
      </c>
      <c r="J69" s="2">
        <v>0</v>
      </c>
      <c r="K69" s="7">
        <v>1415</v>
      </c>
      <c r="L69" s="7">
        <v>162</v>
      </c>
      <c r="M69" s="21"/>
      <c r="N69" s="7">
        <v>1315</v>
      </c>
      <c r="O69" s="21"/>
    </row>
    <row r="70" spans="1:15" outlineLevel="2">
      <c r="A70" s="1">
        <v>41111</v>
      </c>
      <c r="B70" s="1" t="s">
        <v>576</v>
      </c>
      <c r="C70" s="2">
        <v>0</v>
      </c>
      <c r="D70" s="2">
        <v>35</v>
      </c>
      <c r="E70" s="16"/>
      <c r="F70" s="2">
        <v>109</v>
      </c>
      <c r="G70" s="2">
        <v>44</v>
      </c>
      <c r="H70" s="2">
        <v>134</v>
      </c>
      <c r="I70" s="2">
        <v>0</v>
      </c>
      <c r="J70" s="2">
        <v>0</v>
      </c>
      <c r="K70" s="7">
        <v>1335</v>
      </c>
      <c r="L70" s="7">
        <v>160</v>
      </c>
      <c r="M70" s="21"/>
      <c r="N70" s="7">
        <v>1236</v>
      </c>
      <c r="O70" s="21"/>
    </row>
    <row r="71" spans="1:15" outlineLevel="2">
      <c r="A71" s="1">
        <v>41112</v>
      </c>
      <c r="B71" s="1" t="s">
        <v>576</v>
      </c>
      <c r="C71" s="2">
        <v>0</v>
      </c>
      <c r="D71" s="2">
        <v>34</v>
      </c>
      <c r="E71" s="16"/>
      <c r="F71" s="2">
        <v>109</v>
      </c>
      <c r="G71" s="2">
        <v>43</v>
      </c>
      <c r="H71" s="2">
        <v>134</v>
      </c>
      <c r="I71" s="2">
        <v>0</v>
      </c>
      <c r="J71" s="2">
        <v>0</v>
      </c>
      <c r="K71" s="7">
        <v>1342</v>
      </c>
      <c r="L71" s="7">
        <v>159</v>
      </c>
      <c r="M71" s="21"/>
      <c r="N71" s="7">
        <v>1243</v>
      </c>
      <c r="O71" s="21"/>
    </row>
    <row r="72" spans="1:15" outlineLevel="2">
      <c r="A72" s="1">
        <v>41113</v>
      </c>
      <c r="B72" s="1" t="s">
        <v>576</v>
      </c>
      <c r="C72" s="2">
        <v>0</v>
      </c>
      <c r="D72" s="2">
        <v>30</v>
      </c>
      <c r="E72" s="16"/>
      <c r="F72" s="2">
        <v>109</v>
      </c>
      <c r="G72" s="2">
        <v>38</v>
      </c>
      <c r="H72" s="2">
        <v>134</v>
      </c>
      <c r="I72" s="2">
        <v>0</v>
      </c>
      <c r="J72" s="2">
        <v>0</v>
      </c>
      <c r="K72" s="7">
        <v>1313</v>
      </c>
      <c r="L72" s="7">
        <v>150</v>
      </c>
      <c r="M72" s="21"/>
      <c r="N72" s="7">
        <v>1220</v>
      </c>
      <c r="O72" s="21"/>
    </row>
    <row r="73" spans="1:15" outlineLevel="2">
      <c r="A73" s="1">
        <v>41114</v>
      </c>
      <c r="B73" s="1" t="s">
        <v>576</v>
      </c>
      <c r="C73" s="2">
        <v>23</v>
      </c>
      <c r="D73" s="2">
        <v>44</v>
      </c>
      <c r="E73" s="16"/>
      <c r="F73" s="2">
        <v>119</v>
      </c>
      <c r="G73" s="2">
        <v>63</v>
      </c>
      <c r="H73" s="2">
        <v>135</v>
      </c>
      <c r="I73" s="2">
        <v>1</v>
      </c>
      <c r="J73" s="2">
        <v>0</v>
      </c>
      <c r="K73" s="7">
        <v>2186</v>
      </c>
      <c r="L73" s="7">
        <v>163</v>
      </c>
      <c r="M73" s="21"/>
      <c r="N73" s="7">
        <v>2092</v>
      </c>
      <c r="O73" s="21"/>
    </row>
    <row r="74" spans="1:15" outlineLevel="2">
      <c r="A74" s="1">
        <v>41115</v>
      </c>
      <c r="B74" s="1" t="s">
        <v>576</v>
      </c>
      <c r="C74" s="2">
        <v>36</v>
      </c>
      <c r="D74" s="2">
        <v>66</v>
      </c>
      <c r="E74" s="16"/>
      <c r="F74" s="2">
        <v>144</v>
      </c>
      <c r="G74" s="2">
        <v>107</v>
      </c>
      <c r="H74" s="2">
        <v>138</v>
      </c>
      <c r="I74" s="2">
        <v>3</v>
      </c>
      <c r="J74" s="2">
        <v>0</v>
      </c>
      <c r="K74" s="7">
        <v>2926</v>
      </c>
      <c r="L74" s="7">
        <v>171</v>
      </c>
      <c r="M74" s="21"/>
      <c r="N74" s="7">
        <v>2833</v>
      </c>
      <c r="O74" s="21"/>
    </row>
    <row r="75" spans="1:15" outlineLevel="2">
      <c r="A75" s="1">
        <v>41116</v>
      </c>
      <c r="B75" s="1" t="s">
        <v>576</v>
      </c>
      <c r="C75" s="2">
        <v>3</v>
      </c>
      <c r="D75" s="2">
        <v>64</v>
      </c>
      <c r="E75" s="16"/>
      <c r="F75" s="2">
        <v>132</v>
      </c>
      <c r="G75" s="2">
        <v>97</v>
      </c>
      <c r="H75" s="2">
        <v>140</v>
      </c>
      <c r="I75" s="2">
        <v>2</v>
      </c>
      <c r="J75" s="2">
        <v>0</v>
      </c>
      <c r="K75" s="7">
        <v>2884</v>
      </c>
      <c r="L75" s="7">
        <v>158</v>
      </c>
      <c r="M75" s="21"/>
      <c r="N75" s="7">
        <v>2797</v>
      </c>
      <c r="O75" s="21"/>
    </row>
    <row r="76" spans="1:15" outlineLevel="2">
      <c r="A76" s="1">
        <v>41117</v>
      </c>
      <c r="B76" s="1" t="s">
        <v>576</v>
      </c>
      <c r="C76" s="2">
        <v>0</v>
      </c>
      <c r="D76" s="2">
        <v>57</v>
      </c>
      <c r="E76" s="16"/>
      <c r="F76" s="2">
        <v>124</v>
      </c>
      <c r="G76" s="2">
        <v>86</v>
      </c>
      <c r="H76" s="2">
        <v>140</v>
      </c>
      <c r="I76" s="2">
        <v>0</v>
      </c>
      <c r="J76" s="2">
        <v>0</v>
      </c>
      <c r="K76" s="7">
        <v>2323</v>
      </c>
      <c r="L76" s="7">
        <v>128</v>
      </c>
      <c r="M76" s="21"/>
      <c r="N76" s="7">
        <v>2245</v>
      </c>
      <c r="O76" s="21"/>
    </row>
    <row r="77" spans="1:15" outlineLevel="2">
      <c r="A77" s="1">
        <v>41118</v>
      </c>
      <c r="B77" s="1" t="s">
        <v>576</v>
      </c>
      <c r="C77" s="2">
        <v>0</v>
      </c>
      <c r="D77" s="2">
        <v>57</v>
      </c>
      <c r="E77" s="16"/>
      <c r="F77" s="2">
        <v>124</v>
      </c>
      <c r="G77" s="2">
        <v>86</v>
      </c>
      <c r="H77" s="2">
        <v>140</v>
      </c>
      <c r="I77" s="2">
        <v>0</v>
      </c>
      <c r="J77" s="2">
        <v>0</v>
      </c>
      <c r="K77" s="7">
        <v>2252</v>
      </c>
      <c r="L77" s="7">
        <v>127</v>
      </c>
      <c r="M77" s="21"/>
      <c r="N77" s="7">
        <v>2174</v>
      </c>
      <c r="O77" s="21"/>
    </row>
    <row r="78" spans="1:15" outlineLevel="2">
      <c r="A78" s="1">
        <v>41119</v>
      </c>
      <c r="B78" s="1" t="s">
        <v>576</v>
      </c>
      <c r="C78" s="2">
        <v>0</v>
      </c>
      <c r="D78" s="2">
        <v>57</v>
      </c>
      <c r="E78" s="16"/>
      <c r="F78" s="2">
        <v>123</v>
      </c>
      <c r="G78" s="2">
        <v>86</v>
      </c>
      <c r="H78" s="2">
        <v>140</v>
      </c>
      <c r="I78" s="2">
        <v>0</v>
      </c>
      <c r="J78" s="2">
        <v>0</v>
      </c>
      <c r="K78" s="7">
        <v>2213</v>
      </c>
      <c r="L78" s="7">
        <v>126</v>
      </c>
      <c r="M78" s="21"/>
      <c r="N78" s="7">
        <v>2135</v>
      </c>
      <c r="O78" s="21"/>
    </row>
    <row r="79" spans="1:15" outlineLevel="2">
      <c r="A79" s="1">
        <v>41120</v>
      </c>
      <c r="B79" s="1" t="s">
        <v>576</v>
      </c>
      <c r="C79" s="2">
        <v>0</v>
      </c>
      <c r="D79" s="2">
        <v>57</v>
      </c>
      <c r="E79" s="16"/>
      <c r="F79" s="2">
        <v>123</v>
      </c>
      <c r="G79" s="2">
        <v>86</v>
      </c>
      <c r="H79" s="2">
        <v>140</v>
      </c>
      <c r="I79" s="2">
        <v>0</v>
      </c>
      <c r="J79" s="2">
        <v>0</v>
      </c>
      <c r="K79" s="7">
        <v>2184</v>
      </c>
      <c r="L79" s="7">
        <v>122</v>
      </c>
      <c r="M79" s="21"/>
      <c r="N79" s="7">
        <v>2111</v>
      </c>
      <c r="O79" s="21"/>
    </row>
    <row r="80" spans="1:15" s="13" customFormat="1" outlineLevel="1">
      <c r="A80" s="9"/>
      <c r="B80" s="10" t="s">
        <v>593</v>
      </c>
      <c r="C80" s="11"/>
      <c r="D80" s="11">
        <f>SUBTOTAL(1,D49:D79)</f>
        <v>37.838709677419352</v>
      </c>
      <c r="E80" s="16">
        <f t="shared" ref="E49:E112" si="0">(D80-D49)/D49</f>
        <v>-5.4032258064516191E-2</v>
      </c>
      <c r="F80" s="11"/>
      <c r="G80" s="11">
        <f>SUBTOTAL(1,G49:G79)</f>
        <v>57.096774193548384</v>
      </c>
      <c r="H80" s="11"/>
      <c r="I80" s="11"/>
      <c r="J80" s="11"/>
      <c r="K80" s="12">
        <f>SUBTOTAL(1,K49:K79)</f>
        <v>1176.516129032258</v>
      </c>
      <c r="L80" s="12">
        <f>SUBTOTAL(1,L49:L79)</f>
        <v>122.45161290322581</v>
      </c>
      <c r="M80" s="18">
        <f t="shared" ref="M49:M113" si="1">(L80-L49)/L49</f>
        <v>0.55002041649652922</v>
      </c>
      <c r="N80" s="12">
        <f>SUBTOTAL(1,N49:N79)</f>
        <v>1096.8064516129032</v>
      </c>
      <c r="O80" s="19">
        <f t="shared" ref="O49:O113" si="2">(N80-N49)/N49</f>
        <v>8.8101638504864258E-2</v>
      </c>
    </row>
    <row r="81" spans="1:15" outlineLevel="2">
      <c r="A81" s="1">
        <v>41121</v>
      </c>
      <c r="B81" s="1" t="s">
        <v>585</v>
      </c>
      <c r="C81" s="2">
        <v>5</v>
      </c>
      <c r="D81" s="2">
        <v>42</v>
      </c>
      <c r="E81" s="16"/>
      <c r="F81" s="2">
        <v>125</v>
      </c>
      <c r="G81" s="2">
        <v>59</v>
      </c>
      <c r="H81" s="2">
        <v>139</v>
      </c>
      <c r="I81" s="2">
        <v>1</v>
      </c>
      <c r="J81" s="2">
        <v>2</v>
      </c>
      <c r="K81" s="7">
        <v>1438</v>
      </c>
      <c r="L81" s="7">
        <v>137</v>
      </c>
      <c r="M81" s="21"/>
      <c r="N81" s="7">
        <v>1345</v>
      </c>
      <c r="O81" s="21"/>
    </row>
    <row r="82" spans="1:15" outlineLevel="2">
      <c r="A82" s="1">
        <v>41122</v>
      </c>
      <c r="B82" s="1" t="s">
        <v>586</v>
      </c>
      <c r="C82" s="2">
        <v>0</v>
      </c>
      <c r="D82" s="2">
        <v>8</v>
      </c>
      <c r="E82" s="16"/>
      <c r="F82" s="2">
        <v>125</v>
      </c>
      <c r="G82" s="2">
        <v>8</v>
      </c>
      <c r="H82" s="2">
        <v>139</v>
      </c>
      <c r="I82" s="2">
        <v>0</v>
      </c>
      <c r="J82" s="2">
        <v>0</v>
      </c>
      <c r="K82" s="7">
        <v>533</v>
      </c>
      <c r="L82" s="7">
        <v>136</v>
      </c>
      <c r="M82" s="21"/>
      <c r="N82" s="7">
        <v>417</v>
      </c>
      <c r="O82" s="21"/>
    </row>
    <row r="83" spans="1:15" outlineLevel="2">
      <c r="A83" s="1">
        <v>41123</v>
      </c>
      <c r="B83" s="1" t="s">
        <v>577</v>
      </c>
      <c r="C83" s="2">
        <v>4</v>
      </c>
      <c r="D83" s="2">
        <v>9</v>
      </c>
      <c r="E83" s="16"/>
      <c r="F83" s="2">
        <v>127</v>
      </c>
      <c r="G83" s="2">
        <v>9</v>
      </c>
      <c r="H83" s="2">
        <v>139</v>
      </c>
      <c r="I83" s="2">
        <v>0</v>
      </c>
      <c r="J83" s="2">
        <v>0</v>
      </c>
      <c r="K83" s="7">
        <v>443</v>
      </c>
      <c r="L83" s="7">
        <v>137</v>
      </c>
      <c r="M83" s="21"/>
      <c r="N83" s="7">
        <v>324</v>
      </c>
      <c r="O83" s="21"/>
    </row>
    <row r="84" spans="1:15" outlineLevel="2">
      <c r="A84" s="1">
        <v>41124</v>
      </c>
      <c r="B84" s="1" t="s">
        <v>577</v>
      </c>
      <c r="C84" s="2">
        <v>1</v>
      </c>
      <c r="D84" s="2">
        <v>10</v>
      </c>
      <c r="E84" s="16"/>
      <c r="F84" s="2">
        <v>126</v>
      </c>
      <c r="G84" s="2">
        <v>10</v>
      </c>
      <c r="H84" s="2">
        <v>139</v>
      </c>
      <c r="I84" s="2">
        <v>0</v>
      </c>
      <c r="J84" s="2">
        <v>0</v>
      </c>
      <c r="K84" s="7">
        <v>426</v>
      </c>
      <c r="L84" s="7">
        <v>138</v>
      </c>
      <c r="M84" s="21"/>
      <c r="N84" s="7">
        <v>308</v>
      </c>
      <c r="O84" s="21"/>
    </row>
    <row r="85" spans="1:15" outlineLevel="2">
      <c r="A85" s="1">
        <v>41125</v>
      </c>
      <c r="B85" s="1" t="s">
        <v>577</v>
      </c>
      <c r="C85" s="2">
        <v>0</v>
      </c>
      <c r="D85" s="2">
        <v>10</v>
      </c>
      <c r="E85" s="16"/>
      <c r="F85" s="2">
        <v>126</v>
      </c>
      <c r="G85" s="2">
        <v>10</v>
      </c>
      <c r="H85" s="2">
        <v>139</v>
      </c>
      <c r="I85" s="2">
        <v>0</v>
      </c>
      <c r="J85" s="2">
        <v>0</v>
      </c>
      <c r="K85" s="7">
        <v>415</v>
      </c>
      <c r="L85" s="7">
        <v>137</v>
      </c>
      <c r="M85" s="21"/>
      <c r="N85" s="7">
        <v>296</v>
      </c>
      <c r="O85" s="21"/>
    </row>
    <row r="86" spans="1:15" outlineLevel="2">
      <c r="A86" s="1">
        <v>41126</v>
      </c>
      <c r="B86" s="1" t="s">
        <v>577</v>
      </c>
      <c r="C86" s="2">
        <v>0</v>
      </c>
      <c r="D86" s="2">
        <v>10</v>
      </c>
      <c r="E86" s="16"/>
      <c r="F86" s="2">
        <v>126</v>
      </c>
      <c r="G86" s="2">
        <v>10</v>
      </c>
      <c r="H86" s="2">
        <v>139</v>
      </c>
      <c r="I86" s="2">
        <v>0</v>
      </c>
      <c r="J86" s="2">
        <v>0</v>
      </c>
      <c r="K86" s="7">
        <v>409</v>
      </c>
      <c r="L86" s="7">
        <v>137</v>
      </c>
      <c r="M86" s="21"/>
      <c r="N86" s="7">
        <v>288</v>
      </c>
      <c r="O86" s="21"/>
    </row>
    <row r="87" spans="1:15" outlineLevel="2">
      <c r="A87" s="1">
        <v>41127</v>
      </c>
      <c r="B87" s="1" t="s">
        <v>577</v>
      </c>
      <c r="C87" s="2">
        <v>0</v>
      </c>
      <c r="D87" s="2">
        <v>10</v>
      </c>
      <c r="E87" s="16"/>
      <c r="F87" s="2">
        <v>115</v>
      </c>
      <c r="G87" s="2">
        <v>10</v>
      </c>
      <c r="H87" s="2">
        <v>139</v>
      </c>
      <c r="I87" s="2">
        <v>0</v>
      </c>
      <c r="J87" s="2">
        <v>0</v>
      </c>
      <c r="K87" s="7">
        <v>397</v>
      </c>
      <c r="L87" s="7">
        <v>141</v>
      </c>
      <c r="M87" s="21"/>
      <c r="N87" s="7">
        <v>273</v>
      </c>
      <c r="O87" s="21"/>
    </row>
    <row r="88" spans="1:15" outlineLevel="2">
      <c r="A88" s="1">
        <v>41128</v>
      </c>
      <c r="B88" s="1" t="s">
        <v>577</v>
      </c>
      <c r="C88" s="2">
        <v>0</v>
      </c>
      <c r="D88" s="2">
        <v>5</v>
      </c>
      <c r="E88" s="16"/>
      <c r="F88" s="2">
        <v>111</v>
      </c>
      <c r="G88" s="2">
        <v>5</v>
      </c>
      <c r="H88" s="2">
        <v>139</v>
      </c>
      <c r="I88" s="2">
        <v>0</v>
      </c>
      <c r="J88" s="2">
        <v>0</v>
      </c>
      <c r="K88" s="7">
        <v>289</v>
      </c>
      <c r="L88" s="7">
        <v>112</v>
      </c>
      <c r="M88" s="21"/>
      <c r="N88" s="7">
        <v>190</v>
      </c>
      <c r="O88" s="21"/>
    </row>
    <row r="89" spans="1:15" outlineLevel="2">
      <c r="A89" s="1">
        <v>41129</v>
      </c>
      <c r="B89" s="1" t="s">
        <v>577</v>
      </c>
      <c r="C89" s="2">
        <v>2</v>
      </c>
      <c r="D89" s="2">
        <v>6</v>
      </c>
      <c r="E89" s="16"/>
      <c r="F89" s="2">
        <v>110</v>
      </c>
      <c r="G89" s="2">
        <v>9</v>
      </c>
      <c r="H89" s="2">
        <v>139</v>
      </c>
      <c r="I89" s="2">
        <v>0</v>
      </c>
      <c r="J89" s="2">
        <v>0</v>
      </c>
      <c r="K89" s="7">
        <v>282</v>
      </c>
      <c r="L89" s="7">
        <v>107</v>
      </c>
      <c r="M89" s="21"/>
      <c r="N89" s="7">
        <v>191</v>
      </c>
      <c r="O89" s="21"/>
    </row>
    <row r="90" spans="1:15" outlineLevel="2">
      <c r="A90" s="1">
        <v>41130</v>
      </c>
      <c r="B90" s="1" t="s">
        <v>577</v>
      </c>
      <c r="C90" s="2">
        <v>1</v>
      </c>
      <c r="D90" s="2">
        <v>4</v>
      </c>
      <c r="E90" s="16"/>
      <c r="F90" s="2">
        <v>110</v>
      </c>
      <c r="G90" s="2">
        <v>6</v>
      </c>
      <c r="H90" s="2">
        <v>140</v>
      </c>
      <c r="I90" s="2">
        <v>1</v>
      </c>
      <c r="J90" s="2">
        <v>0</v>
      </c>
      <c r="K90" s="7">
        <v>205</v>
      </c>
      <c r="L90" s="7">
        <v>35</v>
      </c>
      <c r="M90" s="21"/>
      <c r="N90" s="7">
        <v>177</v>
      </c>
      <c r="O90" s="21"/>
    </row>
    <row r="91" spans="1:15" outlineLevel="2">
      <c r="A91" s="1">
        <v>41131</v>
      </c>
      <c r="B91" s="1" t="s">
        <v>577</v>
      </c>
      <c r="C91" s="2">
        <v>0</v>
      </c>
      <c r="D91" s="2">
        <v>3</v>
      </c>
      <c r="E91" s="16"/>
      <c r="F91" s="2">
        <v>94</v>
      </c>
      <c r="G91" s="2">
        <v>5</v>
      </c>
      <c r="H91" s="2">
        <v>140</v>
      </c>
      <c r="I91" s="2">
        <v>0</v>
      </c>
      <c r="J91" s="2">
        <v>0</v>
      </c>
      <c r="K91" s="7">
        <v>190</v>
      </c>
      <c r="L91" s="7">
        <v>18</v>
      </c>
      <c r="M91" s="21"/>
      <c r="N91" s="7">
        <v>176</v>
      </c>
      <c r="O91" s="21"/>
    </row>
    <row r="92" spans="1:15" outlineLevel="2">
      <c r="A92" s="1">
        <v>41132</v>
      </c>
      <c r="B92" s="1" t="s">
        <v>577</v>
      </c>
      <c r="C92" s="2">
        <v>1</v>
      </c>
      <c r="D92" s="2">
        <v>4</v>
      </c>
      <c r="E92" s="16"/>
      <c r="F92" s="2">
        <v>91</v>
      </c>
      <c r="G92" s="2">
        <v>6</v>
      </c>
      <c r="H92" s="2">
        <v>140</v>
      </c>
      <c r="I92" s="2">
        <v>1</v>
      </c>
      <c r="J92" s="2">
        <v>0</v>
      </c>
      <c r="K92" s="7">
        <v>181</v>
      </c>
      <c r="L92" s="7">
        <v>16</v>
      </c>
      <c r="M92" s="21"/>
      <c r="N92" s="7">
        <v>169</v>
      </c>
      <c r="O92" s="21"/>
    </row>
    <row r="93" spans="1:15" outlineLevel="2">
      <c r="A93" s="1">
        <v>41133</v>
      </c>
      <c r="B93" s="1" t="s">
        <v>577</v>
      </c>
      <c r="C93" s="2">
        <v>2</v>
      </c>
      <c r="D93" s="2">
        <v>6</v>
      </c>
      <c r="E93" s="16"/>
      <c r="F93" s="2">
        <v>90</v>
      </c>
      <c r="G93" s="2">
        <v>8</v>
      </c>
      <c r="H93" s="2">
        <v>140</v>
      </c>
      <c r="I93" s="2">
        <v>0</v>
      </c>
      <c r="J93" s="2">
        <v>0</v>
      </c>
      <c r="K93" s="7">
        <v>583</v>
      </c>
      <c r="L93" s="7">
        <v>81</v>
      </c>
      <c r="M93" s="21"/>
      <c r="N93" s="7">
        <v>512</v>
      </c>
      <c r="O93" s="21"/>
    </row>
    <row r="94" spans="1:15" outlineLevel="2">
      <c r="A94" s="1">
        <v>41134</v>
      </c>
      <c r="B94" s="1" t="s">
        <v>577</v>
      </c>
      <c r="C94" s="2">
        <v>1</v>
      </c>
      <c r="D94" s="2">
        <v>7</v>
      </c>
      <c r="E94" s="16"/>
      <c r="F94" s="2">
        <v>87</v>
      </c>
      <c r="G94" s="2">
        <v>9</v>
      </c>
      <c r="H94" s="2">
        <v>140</v>
      </c>
      <c r="I94" s="2">
        <v>1</v>
      </c>
      <c r="J94" s="2">
        <v>0</v>
      </c>
      <c r="K94" s="7">
        <v>630</v>
      </c>
      <c r="L94" s="7">
        <v>85</v>
      </c>
      <c r="M94" s="21"/>
      <c r="N94" s="7">
        <v>559</v>
      </c>
      <c r="O94" s="21"/>
    </row>
    <row r="95" spans="1:15" outlineLevel="2">
      <c r="A95" s="1">
        <v>41135</v>
      </c>
      <c r="B95" s="1" t="s">
        <v>577</v>
      </c>
      <c r="C95" s="2">
        <v>0</v>
      </c>
      <c r="D95" s="2">
        <v>7</v>
      </c>
      <c r="E95" s="16"/>
      <c r="F95" s="2">
        <v>83</v>
      </c>
      <c r="G95" s="2">
        <v>9</v>
      </c>
      <c r="H95" s="2">
        <v>140</v>
      </c>
      <c r="I95" s="2">
        <v>0</v>
      </c>
      <c r="J95" s="2">
        <v>0</v>
      </c>
      <c r="K95" s="7">
        <v>628</v>
      </c>
      <c r="L95" s="7">
        <v>88</v>
      </c>
      <c r="M95" s="21"/>
      <c r="N95" s="7">
        <v>554</v>
      </c>
      <c r="O95" s="21"/>
    </row>
    <row r="96" spans="1:15" outlineLevel="2">
      <c r="A96" s="1">
        <v>41136</v>
      </c>
      <c r="B96" s="1" t="s">
        <v>577</v>
      </c>
      <c r="C96" s="2">
        <v>1</v>
      </c>
      <c r="D96" s="2">
        <v>6</v>
      </c>
      <c r="E96" s="16"/>
      <c r="F96" s="2">
        <v>77</v>
      </c>
      <c r="G96" s="2">
        <v>8</v>
      </c>
      <c r="H96" s="2">
        <v>140</v>
      </c>
      <c r="I96" s="2">
        <v>0</v>
      </c>
      <c r="J96" s="2">
        <v>0</v>
      </c>
      <c r="K96" s="7">
        <v>636</v>
      </c>
      <c r="L96" s="7">
        <v>88</v>
      </c>
      <c r="M96" s="21"/>
      <c r="N96" s="7">
        <v>569</v>
      </c>
      <c r="O96" s="21"/>
    </row>
    <row r="97" spans="1:15" outlineLevel="2">
      <c r="A97" s="1">
        <v>41137</v>
      </c>
      <c r="B97" s="1" t="s">
        <v>577</v>
      </c>
      <c r="C97" s="2">
        <v>1</v>
      </c>
      <c r="D97" s="2">
        <v>5</v>
      </c>
      <c r="E97" s="16"/>
      <c r="F97" s="2">
        <v>74</v>
      </c>
      <c r="G97" s="2">
        <v>8</v>
      </c>
      <c r="H97" s="2">
        <v>140</v>
      </c>
      <c r="I97" s="2">
        <v>0</v>
      </c>
      <c r="J97" s="2">
        <v>0</v>
      </c>
      <c r="K97" s="7">
        <v>603</v>
      </c>
      <c r="L97" s="7">
        <v>90</v>
      </c>
      <c r="M97" s="21"/>
      <c r="N97" s="7">
        <v>534</v>
      </c>
      <c r="O97" s="21"/>
    </row>
    <row r="98" spans="1:15" outlineLevel="2">
      <c r="A98" s="1">
        <v>41138</v>
      </c>
      <c r="B98" s="1" t="s">
        <v>577</v>
      </c>
      <c r="C98" s="2">
        <v>3</v>
      </c>
      <c r="D98" s="2">
        <v>8</v>
      </c>
      <c r="E98" s="16"/>
      <c r="F98" s="2">
        <v>70</v>
      </c>
      <c r="G98" s="2">
        <v>11</v>
      </c>
      <c r="H98" s="2">
        <v>142</v>
      </c>
      <c r="I98" s="2">
        <v>3</v>
      </c>
      <c r="J98" s="2">
        <v>0</v>
      </c>
      <c r="K98" s="7">
        <v>645</v>
      </c>
      <c r="L98" s="7">
        <v>94</v>
      </c>
      <c r="M98" s="21"/>
      <c r="N98" s="7">
        <v>576</v>
      </c>
      <c r="O98" s="21"/>
    </row>
    <row r="99" spans="1:15" outlineLevel="2">
      <c r="A99" s="1">
        <v>41139</v>
      </c>
      <c r="B99" s="1" t="s">
        <v>577</v>
      </c>
      <c r="C99" s="2">
        <v>0</v>
      </c>
      <c r="D99" s="2">
        <v>7</v>
      </c>
      <c r="E99" s="16"/>
      <c r="F99" s="2">
        <v>70</v>
      </c>
      <c r="G99" s="2">
        <v>10</v>
      </c>
      <c r="H99" s="2">
        <v>142</v>
      </c>
      <c r="I99" s="2">
        <v>0</v>
      </c>
      <c r="J99" s="2">
        <v>0</v>
      </c>
      <c r="K99" s="7">
        <v>660</v>
      </c>
      <c r="L99" s="7">
        <v>93</v>
      </c>
      <c r="M99" s="21"/>
      <c r="N99" s="7">
        <v>590</v>
      </c>
      <c r="O99" s="21"/>
    </row>
    <row r="100" spans="1:15" outlineLevel="2">
      <c r="A100" s="1">
        <v>41140</v>
      </c>
      <c r="B100" s="1" t="s">
        <v>577</v>
      </c>
      <c r="C100" s="2">
        <v>0</v>
      </c>
      <c r="D100" s="2">
        <v>6</v>
      </c>
      <c r="E100" s="16"/>
      <c r="F100" s="2">
        <v>70</v>
      </c>
      <c r="G100" s="2">
        <v>8</v>
      </c>
      <c r="H100" s="2">
        <v>142</v>
      </c>
      <c r="I100" s="2">
        <v>0</v>
      </c>
      <c r="J100" s="2">
        <v>0</v>
      </c>
      <c r="K100" s="7">
        <v>286</v>
      </c>
      <c r="L100" s="7">
        <v>38</v>
      </c>
      <c r="M100" s="21"/>
      <c r="N100" s="7">
        <v>259</v>
      </c>
      <c r="O100" s="21"/>
    </row>
    <row r="101" spans="1:15" outlineLevel="2">
      <c r="A101" s="1">
        <v>41141</v>
      </c>
      <c r="B101" s="1" t="s">
        <v>577</v>
      </c>
      <c r="C101" s="2">
        <v>1</v>
      </c>
      <c r="D101" s="2">
        <v>6</v>
      </c>
      <c r="E101" s="16"/>
      <c r="F101" s="2">
        <v>71</v>
      </c>
      <c r="G101" s="2">
        <v>11</v>
      </c>
      <c r="H101" s="2">
        <v>142</v>
      </c>
      <c r="I101" s="2">
        <v>0</v>
      </c>
      <c r="J101" s="2">
        <v>0</v>
      </c>
      <c r="K101" s="7">
        <v>205</v>
      </c>
      <c r="L101" s="7">
        <v>22</v>
      </c>
      <c r="M101" s="21"/>
      <c r="N101" s="7">
        <v>193</v>
      </c>
      <c r="O101" s="21"/>
    </row>
    <row r="102" spans="1:15" outlineLevel="2">
      <c r="A102" s="1">
        <v>41142</v>
      </c>
      <c r="B102" s="1" t="s">
        <v>577</v>
      </c>
      <c r="C102" s="2">
        <v>2</v>
      </c>
      <c r="D102" s="2">
        <v>8</v>
      </c>
      <c r="E102" s="16"/>
      <c r="F102" s="2">
        <v>58</v>
      </c>
      <c r="G102" s="2">
        <v>13</v>
      </c>
      <c r="H102" s="2">
        <v>143</v>
      </c>
      <c r="I102" s="2">
        <v>2</v>
      </c>
      <c r="J102" s="2">
        <v>0</v>
      </c>
      <c r="K102" s="7">
        <v>213</v>
      </c>
      <c r="L102" s="7">
        <v>21</v>
      </c>
      <c r="M102" s="21"/>
      <c r="N102" s="7">
        <v>200</v>
      </c>
      <c r="O102" s="21"/>
    </row>
    <row r="103" spans="1:15" outlineLevel="2">
      <c r="A103" s="1">
        <v>41143</v>
      </c>
      <c r="B103" s="1" t="s">
        <v>577</v>
      </c>
      <c r="C103" s="2">
        <v>2</v>
      </c>
      <c r="D103" s="2">
        <v>9</v>
      </c>
      <c r="E103" s="16"/>
      <c r="F103" s="2">
        <v>27</v>
      </c>
      <c r="G103" s="2">
        <v>12</v>
      </c>
      <c r="H103" s="2">
        <v>145</v>
      </c>
      <c r="I103" s="2">
        <v>2</v>
      </c>
      <c r="J103" s="2">
        <v>0</v>
      </c>
      <c r="K103" s="7">
        <v>192</v>
      </c>
      <c r="L103" s="7">
        <v>20</v>
      </c>
      <c r="M103" s="21"/>
      <c r="N103" s="7">
        <v>179</v>
      </c>
      <c r="O103" s="21"/>
    </row>
    <row r="104" spans="1:15" outlineLevel="2">
      <c r="A104" s="1">
        <v>41144</v>
      </c>
      <c r="B104" s="1" t="s">
        <v>577</v>
      </c>
      <c r="C104" s="2">
        <v>2</v>
      </c>
      <c r="D104" s="2">
        <v>10</v>
      </c>
      <c r="E104" s="16"/>
      <c r="F104" s="2">
        <v>26</v>
      </c>
      <c r="G104" s="2">
        <v>13</v>
      </c>
      <c r="H104" s="2">
        <v>147</v>
      </c>
      <c r="I104" s="2">
        <v>2</v>
      </c>
      <c r="J104" s="2">
        <v>0</v>
      </c>
      <c r="K104" s="7">
        <v>274</v>
      </c>
      <c r="L104" s="7">
        <v>19</v>
      </c>
      <c r="M104" s="21"/>
      <c r="N104" s="7">
        <v>266</v>
      </c>
      <c r="O104" s="21"/>
    </row>
    <row r="105" spans="1:15" outlineLevel="2">
      <c r="A105" s="1">
        <v>41145</v>
      </c>
      <c r="B105" s="1" t="s">
        <v>577</v>
      </c>
      <c r="C105" s="2">
        <v>1</v>
      </c>
      <c r="D105" s="2">
        <v>8</v>
      </c>
      <c r="E105" s="16"/>
      <c r="F105" s="2">
        <v>27</v>
      </c>
      <c r="G105" s="2">
        <v>11</v>
      </c>
      <c r="H105" s="2">
        <v>148</v>
      </c>
      <c r="I105" s="2">
        <v>1</v>
      </c>
      <c r="J105" s="2">
        <v>0</v>
      </c>
      <c r="K105" s="7">
        <v>251</v>
      </c>
      <c r="L105" s="7">
        <v>17</v>
      </c>
      <c r="M105" s="21"/>
      <c r="N105" s="7">
        <v>242</v>
      </c>
      <c r="O105" s="21"/>
    </row>
    <row r="106" spans="1:15" outlineLevel="2">
      <c r="A106" s="1">
        <v>41146</v>
      </c>
      <c r="B106" s="1" t="s">
        <v>577</v>
      </c>
      <c r="C106" s="2">
        <v>1</v>
      </c>
      <c r="D106" s="2">
        <v>9</v>
      </c>
      <c r="E106" s="16"/>
      <c r="F106" s="2">
        <v>28</v>
      </c>
      <c r="G106" s="2">
        <v>12</v>
      </c>
      <c r="H106" s="2">
        <v>149</v>
      </c>
      <c r="I106" s="2">
        <v>1</v>
      </c>
      <c r="J106" s="2">
        <v>0</v>
      </c>
      <c r="K106" s="7">
        <v>242</v>
      </c>
      <c r="L106" s="7">
        <v>19</v>
      </c>
      <c r="M106" s="21"/>
      <c r="N106" s="7">
        <v>231</v>
      </c>
      <c r="O106" s="21"/>
    </row>
    <row r="107" spans="1:15" outlineLevel="2">
      <c r="A107" s="1">
        <v>41147</v>
      </c>
      <c r="B107" s="1" t="s">
        <v>577</v>
      </c>
      <c r="C107" s="2">
        <v>3</v>
      </c>
      <c r="D107" s="2">
        <v>12</v>
      </c>
      <c r="E107" s="16"/>
      <c r="F107" s="2">
        <v>29</v>
      </c>
      <c r="G107" s="2">
        <v>15</v>
      </c>
      <c r="H107" s="2">
        <v>148</v>
      </c>
      <c r="I107" s="2">
        <v>0</v>
      </c>
      <c r="J107" s="2">
        <v>1</v>
      </c>
      <c r="K107" s="7">
        <v>343</v>
      </c>
      <c r="L107" s="7">
        <v>70</v>
      </c>
      <c r="M107" s="21"/>
      <c r="N107" s="7">
        <v>285</v>
      </c>
      <c r="O107" s="21"/>
    </row>
    <row r="108" spans="1:15" outlineLevel="2">
      <c r="A108" s="1">
        <v>41148</v>
      </c>
      <c r="B108" s="1" t="s">
        <v>577</v>
      </c>
      <c r="C108" s="2">
        <v>8</v>
      </c>
      <c r="D108" s="2">
        <v>19</v>
      </c>
      <c r="E108" s="16"/>
      <c r="F108" s="2">
        <v>35</v>
      </c>
      <c r="G108" s="2">
        <v>20</v>
      </c>
      <c r="H108" s="2">
        <v>151</v>
      </c>
      <c r="I108" s="2">
        <v>4</v>
      </c>
      <c r="J108" s="2">
        <v>0</v>
      </c>
      <c r="K108" s="7">
        <v>831</v>
      </c>
      <c r="L108" s="7">
        <v>104</v>
      </c>
      <c r="M108" s="21"/>
      <c r="N108" s="7">
        <v>745</v>
      </c>
      <c r="O108" s="21"/>
    </row>
    <row r="109" spans="1:15" outlineLevel="2">
      <c r="A109" s="1">
        <v>41149</v>
      </c>
      <c r="B109" s="1" t="s">
        <v>577</v>
      </c>
      <c r="C109" s="2">
        <v>48</v>
      </c>
      <c r="D109" s="2">
        <v>62</v>
      </c>
      <c r="E109" s="16"/>
      <c r="F109" s="2">
        <v>76</v>
      </c>
      <c r="G109" s="2">
        <v>72</v>
      </c>
      <c r="H109" s="2">
        <v>159</v>
      </c>
      <c r="I109" s="2">
        <v>10</v>
      </c>
      <c r="J109" s="2">
        <v>0</v>
      </c>
      <c r="K109" s="7">
        <v>3674</v>
      </c>
      <c r="L109" s="7">
        <v>149</v>
      </c>
      <c r="M109" s="21"/>
      <c r="N109" s="7">
        <v>3551</v>
      </c>
      <c r="O109" s="21"/>
    </row>
    <row r="110" spans="1:15" outlineLevel="2">
      <c r="A110" s="1">
        <v>41150</v>
      </c>
      <c r="B110" s="1" t="s">
        <v>577</v>
      </c>
      <c r="C110" s="2">
        <v>18</v>
      </c>
      <c r="D110" s="2">
        <v>78</v>
      </c>
      <c r="E110" s="16"/>
      <c r="F110" s="2">
        <v>92</v>
      </c>
      <c r="G110" s="2">
        <v>92</v>
      </c>
      <c r="H110" s="2">
        <v>160</v>
      </c>
      <c r="I110" s="2">
        <v>1</v>
      </c>
      <c r="J110" s="2">
        <v>0</v>
      </c>
      <c r="K110" s="7">
        <v>3995</v>
      </c>
      <c r="L110" s="7">
        <v>156</v>
      </c>
      <c r="M110" s="21"/>
      <c r="N110" s="7">
        <v>3864</v>
      </c>
      <c r="O110" s="21"/>
    </row>
    <row r="111" spans="1:15" outlineLevel="2">
      <c r="A111" s="1">
        <v>41151</v>
      </c>
      <c r="B111" s="1" t="s">
        <v>577</v>
      </c>
      <c r="C111" s="2">
        <v>18</v>
      </c>
      <c r="D111" s="2">
        <v>92</v>
      </c>
      <c r="E111" s="16"/>
      <c r="F111" s="2">
        <v>104</v>
      </c>
      <c r="G111" s="2">
        <v>110</v>
      </c>
      <c r="H111" s="2">
        <v>162</v>
      </c>
      <c r="I111" s="2">
        <v>2</v>
      </c>
      <c r="J111" s="2">
        <v>0</v>
      </c>
      <c r="K111" s="7">
        <v>4017</v>
      </c>
      <c r="L111" s="7">
        <v>165</v>
      </c>
      <c r="M111" s="21"/>
      <c r="N111" s="7">
        <v>3877</v>
      </c>
      <c r="O111" s="21"/>
    </row>
    <row r="112" spans="1:15" s="13" customFormat="1" outlineLevel="1">
      <c r="A112" s="9"/>
      <c r="B112" s="10" t="s">
        <v>594</v>
      </c>
      <c r="C112" s="11"/>
      <c r="D112" s="11">
        <f>SUBTOTAL(1,D81:D111)</f>
        <v>15.67741935483871</v>
      </c>
      <c r="E112" s="16">
        <f t="shared" si="0"/>
        <v>-0.62672811059907829</v>
      </c>
      <c r="F112" s="11"/>
      <c r="G112" s="11">
        <f>SUBTOTAL(1,G81:G111)</f>
        <v>19.322580645161292</v>
      </c>
      <c r="H112" s="11"/>
      <c r="I112" s="11"/>
      <c r="J112" s="11"/>
      <c r="K112" s="12">
        <f>SUBTOTAL(1,K81:K111)</f>
        <v>777.93548387096769</v>
      </c>
      <c r="L112" s="12">
        <f>SUBTOTAL(1,L81:L111)</f>
        <v>86.129032258064512</v>
      </c>
      <c r="M112" s="18">
        <f t="shared" si="1"/>
        <v>-0.37132093242288677</v>
      </c>
      <c r="N112" s="12">
        <f>SUBTOTAL(1,N81:N111)</f>
        <v>707.74193548387098</v>
      </c>
      <c r="O112" s="19">
        <f t="shared" si="2"/>
        <v>-0.47379781748411082</v>
      </c>
    </row>
    <row r="113" spans="1:15" outlineLevel="2">
      <c r="A113" s="1">
        <v>41152</v>
      </c>
      <c r="B113" s="1" t="s">
        <v>587</v>
      </c>
      <c r="C113" s="2">
        <v>4</v>
      </c>
      <c r="D113" s="2">
        <v>95</v>
      </c>
      <c r="E113" s="16"/>
      <c r="F113" s="2">
        <v>108</v>
      </c>
      <c r="G113" s="2">
        <v>115</v>
      </c>
      <c r="H113" s="2">
        <v>162</v>
      </c>
      <c r="I113" s="2">
        <v>0</v>
      </c>
      <c r="J113" s="2">
        <v>0</v>
      </c>
      <c r="K113" s="7">
        <v>4006</v>
      </c>
      <c r="L113" s="7">
        <v>167</v>
      </c>
      <c r="M113" s="18"/>
      <c r="N113" s="7">
        <v>3867</v>
      </c>
      <c r="O113" s="19"/>
    </row>
    <row r="114" spans="1:15" outlineLevel="2">
      <c r="A114" s="1">
        <v>41153</v>
      </c>
      <c r="B114" s="1" t="s">
        <v>587</v>
      </c>
      <c r="C114" s="2">
        <v>3</v>
      </c>
      <c r="D114" s="2">
        <v>96</v>
      </c>
      <c r="E114" s="16"/>
      <c r="F114" s="2">
        <v>110</v>
      </c>
      <c r="G114" s="2">
        <v>117</v>
      </c>
      <c r="H114" s="2">
        <v>163</v>
      </c>
      <c r="I114" s="2">
        <v>1</v>
      </c>
      <c r="J114" s="2">
        <v>0</v>
      </c>
      <c r="K114" s="7">
        <v>4013</v>
      </c>
      <c r="L114" s="7">
        <v>167</v>
      </c>
      <c r="M114" s="18"/>
      <c r="N114" s="7">
        <v>3876</v>
      </c>
      <c r="O114" s="19"/>
    </row>
    <row r="115" spans="1:15" outlineLevel="2">
      <c r="A115" s="1">
        <v>41154</v>
      </c>
      <c r="B115" s="1" t="s">
        <v>578</v>
      </c>
      <c r="C115" s="2">
        <v>1</v>
      </c>
      <c r="D115" s="2">
        <v>94</v>
      </c>
      <c r="E115" s="16"/>
      <c r="F115" s="2">
        <v>110</v>
      </c>
      <c r="G115" s="2">
        <v>115</v>
      </c>
      <c r="H115" s="2">
        <v>163</v>
      </c>
      <c r="I115" s="2">
        <v>0</v>
      </c>
      <c r="J115" s="2">
        <v>0</v>
      </c>
      <c r="K115" s="7">
        <v>3954</v>
      </c>
      <c r="L115" s="7">
        <v>159</v>
      </c>
      <c r="M115" s="18"/>
      <c r="N115" s="7">
        <v>3824</v>
      </c>
      <c r="O115" s="19"/>
    </row>
    <row r="116" spans="1:15" outlineLevel="2">
      <c r="A116" s="1">
        <v>41155</v>
      </c>
      <c r="B116" s="1" t="s">
        <v>578</v>
      </c>
      <c r="C116" s="2">
        <v>2</v>
      </c>
      <c r="D116" s="2">
        <v>90</v>
      </c>
      <c r="E116" s="16"/>
      <c r="F116" s="2">
        <v>112</v>
      </c>
      <c r="G116" s="2">
        <v>109</v>
      </c>
      <c r="H116" s="2">
        <v>164</v>
      </c>
      <c r="I116" s="2">
        <v>1</v>
      </c>
      <c r="J116" s="2">
        <v>0</v>
      </c>
      <c r="K116" s="7">
        <v>3525</v>
      </c>
      <c r="L116" s="7">
        <v>157</v>
      </c>
      <c r="M116" s="18"/>
      <c r="N116" s="7">
        <v>3390</v>
      </c>
      <c r="O116" s="19"/>
    </row>
    <row r="117" spans="1:15" outlineLevel="2">
      <c r="A117" s="1">
        <v>41156</v>
      </c>
      <c r="B117" s="1" t="s">
        <v>578</v>
      </c>
      <c r="C117" s="2">
        <v>12</v>
      </c>
      <c r="D117" s="2">
        <v>54</v>
      </c>
      <c r="E117" s="16"/>
      <c r="F117" s="2">
        <v>123</v>
      </c>
      <c r="G117" s="2">
        <v>67</v>
      </c>
      <c r="H117" s="2">
        <v>167</v>
      </c>
      <c r="I117" s="2">
        <v>3</v>
      </c>
      <c r="J117" s="2">
        <v>0</v>
      </c>
      <c r="K117" s="7">
        <v>1150</v>
      </c>
      <c r="L117" s="7">
        <v>128</v>
      </c>
      <c r="M117" s="18"/>
      <c r="N117" s="7">
        <v>1018</v>
      </c>
      <c r="O117" s="19"/>
    </row>
    <row r="118" spans="1:15" outlineLevel="2">
      <c r="A118" s="1">
        <v>41157</v>
      </c>
      <c r="B118" s="1" t="s">
        <v>578</v>
      </c>
      <c r="C118" s="2">
        <v>1</v>
      </c>
      <c r="D118" s="2">
        <v>40</v>
      </c>
      <c r="E118" s="16"/>
      <c r="F118" s="2">
        <v>122</v>
      </c>
      <c r="G118" s="2">
        <v>46</v>
      </c>
      <c r="H118" s="2">
        <v>167</v>
      </c>
      <c r="I118" s="2">
        <v>0</v>
      </c>
      <c r="J118" s="2">
        <v>0</v>
      </c>
      <c r="K118" s="7">
        <v>6493</v>
      </c>
      <c r="L118" s="7">
        <v>123</v>
      </c>
      <c r="M118" s="18"/>
      <c r="N118" s="7">
        <v>594</v>
      </c>
      <c r="O118" s="19"/>
    </row>
    <row r="119" spans="1:15" outlineLevel="2">
      <c r="A119" s="1">
        <v>41158</v>
      </c>
      <c r="B119" s="1" t="s">
        <v>578</v>
      </c>
      <c r="C119" s="2">
        <v>35</v>
      </c>
      <c r="D119" s="2">
        <v>56</v>
      </c>
      <c r="E119" s="16"/>
      <c r="F119" s="2">
        <v>144</v>
      </c>
      <c r="G119" s="2">
        <v>63</v>
      </c>
      <c r="H119" s="2">
        <v>171</v>
      </c>
      <c r="I119" s="2">
        <v>5</v>
      </c>
      <c r="J119" s="2">
        <v>0</v>
      </c>
      <c r="K119" s="7">
        <v>25397</v>
      </c>
      <c r="L119" s="7">
        <v>112</v>
      </c>
      <c r="M119" s="18"/>
      <c r="N119" s="7">
        <v>2666</v>
      </c>
      <c r="O119" s="19"/>
    </row>
    <row r="120" spans="1:15" outlineLevel="2">
      <c r="A120" s="1">
        <v>41159</v>
      </c>
      <c r="B120" s="1" t="s">
        <v>578</v>
      </c>
      <c r="C120" s="2">
        <v>20</v>
      </c>
      <c r="D120" s="2">
        <v>70</v>
      </c>
      <c r="E120" s="16"/>
      <c r="F120" s="2">
        <v>160</v>
      </c>
      <c r="G120" s="2">
        <v>80</v>
      </c>
      <c r="H120" s="2">
        <v>173</v>
      </c>
      <c r="I120" s="2">
        <v>3</v>
      </c>
      <c r="J120" s="2">
        <v>0</v>
      </c>
      <c r="K120" s="7">
        <v>34744</v>
      </c>
      <c r="L120" s="7">
        <v>132</v>
      </c>
      <c r="M120" s="18"/>
      <c r="N120" s="7">
        <v>3107</v>
      </c>
      <c r="O120" s="19"/>
    </row>
    <row r="121" spans="1:15" outlineLevel="2">
      <c r="A121" s="1">
        <v>41160</v>
      </c>
      <c r="B121" s="1" t="s">
        <v>578</v>
      </c>
      <c r="C121" s="2">
        <v>0</v>
      </c>
      <c r="D121" s="2">
        <v>68</v>
      </c>
      <c r="E121" s="16"/>
      <c r="F121" s="2">
        <v>159</v>
      </c>
      <c r="G121" s="2">
        <v>77</v>
      </c>
      <c r="H121" s="2">
        <v>173</v>
      </c>
      <c r="I121" s="2">
        <v>0</v>
      </c>
      <c r="J121" s="2">
        <v>0</v>
      </c>
      <c r="K121" s="7">
        <v>40788</v>
      </c>
      <c r="L121" s="7">
        <v>142</v>
      </c>
      <c r="M121" s="18"/>
      <c r="N121" s="7">
        <v>3125</v>
      </c>
      <c r="O121" s="19"/>
    </row>
    <row r="122" spans="1:15" outlineLevel="2">
      <c r="A122" s="1">
        <v>41161</v>
      </c>
      <c r="B122" s="1" t="s">
        <v>578</v>
      </c>
      <c r="C122" s="2">
        <v>2</v>
      </c>
      <c r="D122" s="2">
        <v>70</v>
      </c>
      <c r="E122" s="16"/>
      <c r="F122" s="2">
        <v>161</v>
      </c>
      <c r="G122" s="2">
        <v>78</v>
      </c>
      <c r="H122" s="2">
        <v>175</v>
      </c>
      <c r="I122" s="2">
        <v>2</v>
      </c>
      <c r="J122" s="2">
        <v>0</v>
      </c>
      <c r="K122" s="7">
        <v>46016</v>
      </c>
      <c r="L122" s="7">
        <v>148</v>
      </c>
      <c r="M122" s="18"/>
      <c r="N122" s="7">
        <v>3140</v>
      </c>
      <c r="O122" s="19"/>
    </row>
    <row r="123" spans="1:15" outlineLevel="2">
      <c r="A123" s="1">
        <v>41162</v>
      </c>
      <c r="B123" s="1" t="s">
        <v>578</v>
      </c>
      <c r="C123" s="2">
        <v>9</v>
      </c>
      <c r="D123" s="2">
        <v>77</v>
      </c>
      <c r="E123" s="16"/>
      <c r="F123" s="2">
        <v>169</v>
      </c>
      <c r="G123" s="2">
        <v>86</v>
      </c>
      <c r="H123" s="2">
        <v>182</v>
      </c>
      <c r="I123" s="2">
        <v>8</v>
      </c>
      <c r="J123" s="2">
        <v>0</v>
      </c>
      <c r="K123" s="7">
        <v>53081</v>
      </c>
      <c r="L123" s="7">
        <v>176</v>
      </c>
      <c r="M123" s="18"/>
      <c r="N123" s="7">
        <v>3431</v>
      </c>
      <c r="O123" s="19"/>
    </row>
    <row r="124" spans="1:15" outlineLevel="2">
      <c r="A124" s="1">
        <v>41163</v>
      </c>
      <c r="B124" s="1" t="s">
        <v>578</v>
      </c>
      <c r="C124" s="2">
        <v>9</v>
      </c>
      <c r="D124" s="2">
        <v>74</v>
      </c>
      <c r="E124" s="16"/>
      <c r="F124" s="2">
        <v>178</v>
      </c>
      <c r="G124" s="2">
        <v>84</v>
      </c>
      <c r="H124" s="2">
        <v>190</v>
      </c>
      <c r="I124" s="2">
        <v>9</v>
      </c>
      <c r="J124" s="2">
        <v>0</v>
      </c>
      <c r="K124" s="7">
        <v>59923</v>
      </c>
      <c r="L124" s="7">
        <v>199</v>
      </c>
      <c r="M124" s="18"/>
      <c r="N124" s="7">
        <v>3309</v>
      </c>
      <c r="O124" s="19"/>
    </row>
    <row r="125" spans="1:15" outlineLevel="2">
      <c r="A125" s="1">
        <v>41164</v>
      </c>
      <c r="B125" s="1" t="s">
        <v>578</v>
      </c>
      <c r="C125" s="2">
        <v>1</v>
      </c>
      <c r="D125" s="2">
        <v>74</v>
      </c>
      <c r="E125" s="16"/>
      <c r="F125" s="2">
        <v>179</v>
      </c>
      <c r="G125" s="2">
        <v>84</v>
      </c>
      <c r="H125" s="2">
        <v>191</v>
      </c>
      <c r="I125" s="2">
        <v>1</v>
      </c>
      <c r="J125" s="2">
        <v>0</v>
      </c>
      <c r="K125" s="7">
        <v>64269</v>
      </c>
      <c r="L125" s="7">
        <v>203</v>
      </c>
      <c r="M125" s="18"/>
      <c r="N125" s="7">
        <v>3362</v>
      </c>
      <c r="O125" s="19"/>
    </row>
    <row r="126" spans="1:15" outlineLevel="2">
      <c r="A126" s="1">
        <v>41165</v>
      </c>
      <c r="B126" s="1" t="s">
        <v>578</v>
      </c>
      <c r="C126" s="2">
        <v>12</v>
      </c>
      <c r="D126" s="2">
        <v>52</v>
      </c>
      <c r="E126" s="16"/>
      <c r="F126" s="2">
        <v>185</v>
      </c>
      <c r="G126" s="2">
        <v>64</v>
      </c>
      <c r="H126" s="2">
        <v>192</v>
      </c>
      <c r="I126" s="2">
        <v>2</v>
      </c>
      <c r="J126" s="2">
        <v>0</v>
      </c>
      <c r="K126" s="7">
        <v>61285</v>
      </c>
      <c r="L126" s="7">
        <v>231</v>
      </c>
      <c r="M126" s="18"/>
      <c r="N126" s="7">
        <v>1407</v>
      </c>
      <c r="O126" s="19"/>
    </row>
    <row r="127" spans="1:15" outlineLevel="2">
      <c r="A127" s="1">
        <v>41166</v>
      </c>
      <c r="B127" s="1" t="s">
        <v>578</v>
      </c>
      <c r="C127" s="2">
        <v>42</v>
      </c>
      <c r="D127" s="2">
        <v>72</v>
      </c>
      <c r="E127" s="16"/>
      <c r="F127" s="2">
        <v>219</v>
      </c>
      <c r="G127" s="2">
        <v>97</v>
      </c>
      <c r="H127" s="2">
        <v>196</v>
      </c>
      <c r="I127" s="2">
        <v>5</v>
      </c>
      <c r="J127" s="2">
        <v>1</v>
      </c>
      <c r="K127" s="7">
        <v>61911</v>
      </c>
      <c r="L127" s="7">
        <v>236</v>
      </c>
      <c r="M127" s="18"/>
      <c r="N127" s="7">
        <v>1519</v>
      </c>
      <c r="O127" s="19"/>
    </row>
    <row r="128" spans="1:15" outlineLevel="2">
      <c r="A128" s="1">
        <v>41167</v>
      </c>
      <c r="B128" s="1" t="s">
        <v>578</v>
      </c>
      <c r="C128" s="2">
        <v>3</v>
      </c>
      <c r="D128" s="2">
        <v>75</v>
      </c>
      <c r="E128" s="16"/>
      <c r="F128" s="2">
        <v>222</v>
      </c>
      <c r="G128" s="2">
        <v>100</v>
      </c>
      <c r="H128" s="2">
        <v>198</v>
      </c>
      <c r="I128" s="2">
        <v>2</v>
      </c>
      <c r="J128" s="2">
        <v>0</v>
      </c>
      <c r="K128" s="7">
        <v>64310</v>
      </c>
      <c r="L128" s="7">
        <v>237</v>
      </c>
      <c r="M128" s="18"/>
      <c r="N128" s="7">
        <v>1560</v>
      </c>
      <c r="O128" s="19"/>
    </row>
    <row r="129" spans="1:15" outlineLevel="2">
      <c r="A129" s="1">
        <v>41168</v>
      </c>
      <c r="B129" s="1" t="s">
        <v>578</v>
      </c>
      <c r="C129" s="2">
        <v>1</v>
      </c>
      <c r="D129" s="2">
        <v>74</v>
      </c>
      <c r="E129" s="16"/>
      <c r="F129" s="2">
        <v>223</v>
      </c>
      <c r="G129" s="2">
        <v>99</v>
      </c>
      <c r="H129" s="2">
        <v>198</v>
      </c>
      <c r="I129" s="2">
        <v>0</v>
      </c>
      <c r="J129" s="2">
        <v>0</v>
      </c>
      <c r="K129" s="7">
        <v>68323</v>
      </c>
      <c r="L129" s="7">
        <v>238</v>
      </c>
      <c r="M129" s="18"/>
      <c r="N129" s="7">
        <v>1544</v>
      </c>
      <c r="O129" s="19"/>
    </row>
    <row r="130" spans="1:15" outlineLevel="2">
      <c r="A130" s="1">
        <v>41169</v>
      </c>
      <c r="B130" s="1" t="s">
        <v>578</v>
      </c>
      <c r="C130" s="2">
        <v>9</v>
      </c>
      <c r="D130" s="2">
        <v>73</v>
      </c>
      <c r="E130" s="16"/>
      <c r="F130" s="2">
        <v>229</v>
      </c>
      <c r="G130" s="2">
        <v>99</v>
      </c>
      <c r="H130" s="2">
        <v>199</v>
      </c>
      <c r="I130" s="2">
        <v>4</v>
      </c>
      <c r="J130" s="2">
        <v>1</v>
      </c>
      <c r="K130" s="7">
        <v>82170</v>
      </c>
      <c r="L130" s="7">
        <v>230</v>
      </c>
      <c r="M130" s="18"/>
      <c r="N130" s="7">
        <v>1744</v>
      </c>
      <c r="O130" s="19"/>
    </row>
    <row r="131" spans="1:15" outlineLevel="2">
      <c r="A131" s="1">
        <v>41170</v>
      </c>
      <c r="B131" s="1" t="s">
        <v>578</v>
      </c>
      <c r="C131" s="2">
        <v>10</v>
      </c>
      <c r="D131" s="2">
        <v>71</v>
      </c>
      <c r="E131" s="16"/>
      <c r="F131" s="2">
        <v>231</v>
      </c>
      <c r="G131" s="2">
        <v>99</v>
      </c>
      <c r="H131" s="2">
        <v>200</v>
      </c>
      <c r="I131" s="2">
        <v>2</v>
      </c>
      <c r="J131" s="2">
        <v>0</v>
      </c>
      <c r="K131" s="7">
        <v>85546</v>
      </c>
      <c r="L131" s="7">
        <v>238</v>
      </c>
      <c r="M131" s="18"/>
      <c r="N131" s="7">
        <v>1664</v>
      </c>
      <c r="O131" s="19"/>
    </row>
    <row r="132" spans="1:15" outlineLevel="2">
      <c r="A132" s="1">
        <v>41171</v>
      </c>
      <c r="B132" s="1" t="s">
        <v>578</v>
      </c>
      <c r="C132" s="2">
        <v>5</v>
      </c>
      <c r="D132" s="2">
        <v>73</v>
      </c>
      <c r="E132" s="16"/>
      <c r="F132" s="2">
        <v>231</v>
      </c>
      <c r="G132" s="2">
        <v>103</v>
      </c>
      <c r="H132" s="2">
        <v>201</v>
      </c>
      <c r="I132" s="2">
        <v>1</v>
      </c>
      <c r="J132" s="2">
        <v>0</v>
      </c>
      <c r="K132" s="7">
        <v>82821</v>
      </c>
      <c r="L132" s="7">
        <v>243</v>
      </c>
      <c r="M132" s="18"/>
      <c r="N132" s="7">
        <v>1867</v>
      </c>
      <c r="O132" s="19"/>
    </row>
    <row r="133" spans="1:15" outlineLevel="2">
      <c r="A133" s="1">
        <v>41172</v>
      </c>
      <c r="B133" s="1" t="s">
        <v>578</v>
      </c>
      <c r="C133" s="2">
        <v>13</v>
      </c>
      <c r="D133" s="2">
        <v>76</v>
      </c>
      <c r="E133" s="16"/>
      <c r="F133" s="2">
        <v>236</v>
      </c>
      <c r="G133" s="2">
        <v>102</v>
      </c>
      <c r="H133" s="2">
        <v>203</v>
      </c>
      <c r="I133" s="2">
        <v>3</v>
      </c>
      <c r="J133" s="2">
        <v>0</v>
      </c>
      <c r="K133" s="7">
        <v>82036</v>
      </c>
      <c r="L133" s="7">
        <v>228</v>
      </c>
      <c r="M133" s="18"/>
      <c r="N133" s="7">
        <v>2151</v>
      </c>
      <c r="O133" s="19"/>
    </row>
    <row r="134" spans="1:15" outlineLevel="2">
      <c r="A134" s="1">
        <v>41173</v>
      </c>
      <c r="B134" s="1" t="s">
        <v>578</v>
      </c>
      <c r="C134" s="2">
        <v>4</v>
      </c>
      <c r="D134" s="2">
        <v>41</v>
      </c>
      <c r="E134" s="16"/>
      <c r="F134" s="2">
        <v>238</v>
      </c>
      <c r="G134" s="2">
        <v>51</v>
      </c>
      <c r="H134" s="2">
        <v>204</v>
      </c>
      <c r="I134" s="2">
        <v>2</v>
      </c>
      <c r="J134" s="2">
        <v>0</v>
      </c>
      <c r="K134" s="7">
        <v>81334</v>
      </c>
      <c r="L134" s="7">
        <v>220</v>
      </c>
      <c r="M134" s="18"/>
      <c r="N134" s="7">
        <v>1705</v>
      </c>
      <c r="O134" s="19"/>
    </row>
    <row r="135" spans="1:15" outlineLevel="2">
      <c r="A135" s="1">
        <v>41174</v>
      </c>
      <c r="B135" s="1" t="s">
        <v>578</v>
      </c>
      <c r="C135" s="2">
        <v>2</v>
      </c>
      <c r="D135" s="2">
        <v>41</v>
      </c>
      <c r="E135" s="16"/>
      <c r="F135" s="2">
        <v>239</v>
      </c>
      <c r="G135" s="2">
        <v>50</v>
      </c>
      <c r="H135" s="2">
        <v>206</v>
      </c>
      <c r="I135" s="2">
        <v>2</v>
      </c>
      <c r="J135" s="2">
        <v>0</v>
      </c>
      <c r="K135" s="7">
        <v>78758</v>
      </c>
      <c r="L135" s="7">
        <v>218</v>
      </c>
      <c r="M135" s="18"/>
      <c r="N135" s="7">
        <v>1552</v>
      </c>
      <c r="O135" s="19"/>
    </row>
    <row r="136" spans="1:15" outlineLevel="2">
      <c r="A136" s="1">
        <v>41175</v>
      </c>
      <c r="B136" s="1" t="s">
        <v>578</v>
      </c>
      <c r="C136" s="2">
        <v>2</v>
      </c>
      <c r="D136" s="2">
        <v>42</v>
      </c>
      <c r="E136" s="16"/>
      <c r="F136" s="2">
        <v>240</v>
      </c>
      <c r="G136" s="2">
        <v>51</v>
      </c>
      <c r="H136" s="2">
        <v>207</v>
      </c>
      <c r="I136" s="2">
        <v>2</v>
      </c>
      <c r="J136" s="2">
        <v>1</v>
      </c>
      <c r="K136" s="7">
        <v>80557</v>
      </c>
      <c r="L136" s="7">
        <v>218</v>
      </c>
      <c r="M136" s="18"/>
      <c r="N136" s="7">
        <v>1532</v>
      </c>
      <c r="O136" s="19"/>
    </row>
    <row r="137" spans="1:15" outlineLevel="2">
      <c r="A137" s="1">
        <v>41176</v>
      </c>
      <c r="B137" s="1" t="s">
        <v>578</v>
      </c>
      <c r="C137" s="2">
        <v>6</v>
      </c>
      <c r="D137" s="2">
        <v>39</v>
      </c>
      <c r="E137" s="16"/>
      <c r="F137" s="2">
        <v>241</v>
      </c>
      <c r="G137" s="2">
        <v>49</v>
      </c>
      <c r="H137" s="2">
        <v>209</v>
      </c>
      <c r="I137" s="2">
        <v>3</v>
      </c>
      <c r="J137" s="2">
        <v>1</v>
      </c>
      <c r="K137" s="7">
        <v>69928</v>
      </c>
      <c r="L137" s="7">
        <v>227</v>
      </c>
      <c r="M137" s="18"/>
      <c r="N137" s="7">
        <v>1063</v>
      </c>
      <c r="O137" s="19"/>
    </row>
    <row r="138" spans="1:15" outlineLevel="2">
      <c r="A138" s="1">
        <v>41177</v>
      </c>
      <c r="B138" s="1" t="s">
        <v>578</v>
      </c>
      <c r="C138" s="2">
        <v>4</v>
      </c>
      <c r="D138" s="2">
        <v>34</v>
      </c>
      <c r="E138" s="16"/>
      <c r="F138" s="2">
        <v>205</v>
      </c>
      <c r="G138" s="2">
        <v>43</v>
      </c>
      <c r="H138" s="2">
        <v>211</v>
      </c>
      <c r="I138" s="2">
        <v>3</v>
      </c>
      <c r="J138" s="2">
        <v>0</v>
      </c>
      <c r="K138" s="7">
        <v>67318</v>
      </c>
      <c r="L138" s="7">
        <v>217</v>
      </c>
      <c r="M138" s="18"/>
      <c r="N138" s="7">
        <v>1019</v>
      </c>
      <c r="O138" s="19"/>
    </row>
    <row r="139" spans="1:15" outlineLevel="2">
      <c r="A139" s="1">
        <v>41178</v>
      </c>
      <c r="B139" s="1" t="s">
        <v>578</v>
      </c>
      <c r="C139" s="2">
        <v>4</v>
      </c>
      <c r="D139" s="2">
        <v>34</v>
      </c>
      <c r="E139" s="16"/>
      <c r="F139" s="2">
        <v>193</v>
      </c>
      <c r="G139" s="2">
        <v>42</v>
      </c>
      <c r="H139" s="2">
        <v>213</v>
      </c>
      <c r="I139" s="2">
        <v>4</v>
      </c>
      <c r="J139" s="2">
        <v>0</v>
      </c>
      <c r="K139" s="7">
        <v>70343</v>
      </c>
      <c r="L139" s="7">
        <v>214</v>
      </c>
      <c r="M139" s="18"/>
      <c r="N139" s="7">
        <v>714</v>
      </c>
      <c r="O139" s="19"/>
    </row>
    <row r="140" spans="1:15" outlineLevel="2">
      <c r="A140" s="1">
        <v>41179</v>
      </c>
      <c r="B140" s="1" t="s">
        <v>578</v>
      </c>
      <c r="C140" s="2">
        <v>17</v>
      </c>
      <c r="D140" s="2">
        <v>37</v>
      </c>
      <c r="E140" s="16"/>
      <c r="F140" s="2">
        <v>189</v>
      </c>
      <c r="G140" s="2">
        <v>47</v>
      </c>
      <c r="H140" s="2">
        <v>216</v>
      </c>
      <c r="I140" s="2">
        <v>5</v>
      </c>
      <c r="J140" s="2">
        <v>1</v>
      </c>
      <c r="K140" s="7">
        <v>76019</v>
      </c>
      <c r="L140" s="7">
        <v>217</v>
      </c>
      <c r="M140" s="18"/>
      <c r="N140" s="7">
        <v>744</v>
      </c>
      <c r="O140" s="19"/>
    </row>
    <row r="141" spans="1:15" outlineLevel="2">
      <c r="A141" s="1">
        <v>41180</v>
      </c>
      <c r="B141" s="1" t="s">
        <v>578</v>
      </c>
      <c r="C141" s="2">
        <v>16</v>
      </c>
      <c r="D141" s="2">
        <v>47</v>
      </c>
      <c r="E141" s="16"/>
      <c r="F141" s="2">
        <v>190</v>
      </c>
      <c r="G141" s="2">
        <v>59</v>
      </c>
      <c r="H141" s="2">
        <v>216</v>
      </c>
      <c r="I141" s="2">
        <v>0</v>
      </c>
      <c r="J141" s="2">
        <v>0</v>
      </c>
      <c r="K141" s="7">
        <v>72456</v>
      </c>
      <c r="L141" s="7">
        <v>231</v>
      </c>
      <c r="M141" s="18"/>
      <c r="N141" s="7">
        <v>978</v>
      </c>
      <c r="O141" s="19"/>
    </row>
    <row r="142" spans="1:15" outlineLevel="2">
      <c r="A142" s="1">
        <v>41181</v>
      </c>
      <c r="B142" s="1" t="s">
        <v>578</v>
      </c>
      <c r="C142" s="2">
        <v>1</v>
      </c>
      <c r="D142" s="2">
        <v>46</v>
      </c>
      <c r="E142" s="16"/>
      <c r="F142" s="2">
        <v>189</v>
      </c>
      <c r="G142" s="2">
        <v>58</v>
      </c>
      <c r="H142" s="2">
        <v>216</v>
      </c>
      <c r="I142" s="2">
        <v>0</v>
      </c>
      <c r="J142" s="2">
        <v>0</v>
      </c>
      <c r="K142" s="7">
        <v>74179</v>
      </c>
      <c r="L142" s="7">
        <v>231</v>
      </c>
      <c r="M142" s="18"/>
      <c r="N142" s="7">
        <v>989</v>
      </c>
      <c r="O142" s="19"/>
    </row>
    <row r="143" spans="1:15" s="13" customFormat="1" outlineLevel="1">
      <c r="A143" s="9"/>
      <c r="B143" s="10" t="s">
        <v>595</v>
      </c>
      <c r="C143" s="11"/>
      <c r="D143" s="11">
        <f>SUBTOTAL(1,D113:D142)</f>
        <v>62.833333333333336</v>
      </c>
      <c r="E143" s="16">
        <f t="shared" ref="E113:E176" si="3">(D143-D112)/D112</f>
        <v>3.0078875171467763</v>
      </c>
      <c r="F143" s="11"/>
      <c r="G143" s="11">
        <f>SUBTOTAL(1,G113:G142)</f>
        <v>77.8</v>
      </c>
      <c r="H143" s="11"/>
      <c r="I143" s="11"/>
      <c r="J143" s="11"/>
      <c r="K143" s="12">
        <f>SUBTOTAL(1,K113:K142)</f>
        <v>53555.1</v>
      </c>
      <c r="L143" s="12">
        <f>SUBTOTAL(1,L113:L142)</f>
        <v>196.23333333333332</v>
      </c>
      <c r="M143" s="18">
        <f t="shared" ref="M114:M177" si="4">(L143-L112)/L112</f>
        <v>1.2783645443196003</v>
      </c>
      <c r="N143" s="12">
        <f>SUBTOTAL(1,N113:N142)</f>
        <v>2082.0333333333333</v>
      </c>
      <c r="O143" s="19">
        <f t="shared" ref="O114:O177" si="5">(N143-N112)/N112</f>
        <v>1.9417973260407171</v>
      </c>
    </row>
    <row r="144" spans="1:15" outlineLevel="2">
      <c r="A144" s="1">
        <v>41182</v>
      </c>
      <c r="B144" s="1" t="s">
        <v>588</v>
      </c>
      <c r="C144" s="2">
        <v>0</v>
      </c>
      <c r="D144" s="2">
        <v>44</v>
      </c>
      <c r="E144" s="16"/>
      <c r="F144" s="2">
        <v>189</v>
      </c>
      <c r="G144" s="2">
        <v>56</v>
      </c>
      <c r="H144" s="2">
        <v>216</v>
      </c>
      <c r="I144" s="2">
        <v>0</v>
      </c>
      <c r="J144" s="2">
        <v>0</v>
      </c>
      <c r="K144" s="7">
        <v>71400</v>
      </c>
      <c r="L144" s="7">
        <v>231</v>
      </c>
      <c r="M144" s="22"/>
      <c r="N144" s="7">
        <v>971</v>
      </c>
      <c r="O144" s="22"/>
    </row>
    <row r="145" spans="1:15" outlineLevel="2">
      <c r="A145" s="1">
        <v>41183</v>
      </c>
      <c r="B145" s="1" t="s">
        <v>588</v>
      </c>
      <c r="C145" s="2">
        <v>0</v>
      </c>
      <c r="D145" s="2">
        <v>38</v>
      </c>
      <c r="E145" s="16"/>
      <c r="F145" s="2">
        <v>188</v>
      </c>
      <c r="G145" s="2">
        <v>47</v>
      </c>
      <c r="H145" s="2">
        <v>216</v>
      </c>
      <c r="I145" s="2">
        <v>0</v>
      </c>
      <c r="J145" s="2">
        <v>0</v>
      </c>
      <c r="K145" s="7">
        <v>76441</v>
      </c>
      <c r="L145" s="7">
        <v>233</v>
      </c>
      <c r="M145" s="22"/>
      <c r="N145" s="7">
        <v>959</v>
      </c>
      <c r="O145" s="22"/>
    </row>
    <row r="146" spans="1:15" outlineLevel="2">
      <c r="A146" s="1">
        <v>41184</v>
      </c>
      <c r="B146" s="1" t="s">
        <v>579</v>
      </c>
      <c r="C146" s="2">
        <v>3</v>
      </c>
      <c r="D146" s="2">
        <v>38</v>
      </c>
      <c r="E146" s="16"/>
      <c r="F146" s="2">
        <v>179</v>
      </c>
      <c r="G146" s="2">
        <v>46</v>
      </c>
      <c r="H146" s="2">
        <v>219</v>
      </c>
      <c r="I146" s="2">
        <v>3</v>
      </c>
      <c r="J146" s="2">
        <v>0</v>
      </c>
      <c r="K146" s="7">
        <v>78581</v>
      </c>
      <c r="L146" s="7">
        <v>241</v>
      </c>
      <c r="M146" s="22"/>
      <c r="N146" s="7">
        <v>966</v>
      </c>
      <c r="O146" s="22"/>
    </row>
    <row r="147" spans="1:15" outlineLevel="2">
      <c r="A147" s="1">
        <v>41185</v>
      </c>
      <c r="B147" s="1" t="s">
        <v>579</v>
      </c>
      <c r="C147" s="2">
        <v>17</v>
      </c>
      <c r="D147" s="2">
        <v>47</v>
      </c>
      <c r="E147" s="16"/>
      <c r="F147" s="2">
        <v>187</v>
      </c>
      <c r="G147" s="2">
        <v>64</v>
      </c>
      <c r="H147" s="2">
        <v>220</v>
      </c>
      <c r="I147" s="2">
        <v>1</v>
      </c>
      <c r="J147" s="2">
        <v>0</v>
      </c>
      <c r="K147" s="7">
        <v>81357</v>
      </c>
      <c r="L147" s="7">
        <v>245</v>
      </c>
      <c r="M147" s="22"/>
      <c r="N147" s="7">
        <v>1426</v>
      </c>
      <c r="O147" s="22"/>
    </row>
    <row r="148" spans="1:15" outlineLevel="2">
      <c r="A148" s="1">
        <v>41186</v>
      </c>
      <c r="B148" s="1" t="s">
        <v>579</v>
      </c>
      <c r="C148" s="2">
        <v>7</v>
      </c>
      <c r="D148" s="2">
        <v>42</v>
      </c>
      <c r="E148" s="16"/>
      <c r="F148" s="2">
        <v>173</v>
      </c>
      <c r="G148" s="2">
        <v>50</v>
      </c>
      <c r="H148" s="2">
        <v>220</v>
      </c>
      <c r="I148" s="2">
        <v>0</v>
      </c>
      <c r="J148" s="2">
        <v>0</v>
      </c>
      <c r="K148" s="7">
        <v>70729</v>
      </c>
      <c r="L148" s="7">
        <v>234</v>
      </c>
      <c r="M148" s="22"/>
      <c r="N148" s="7">
        <v>1172</v>
      </c>
      <c r="O148" s="22"/>
    </row>
    <row r="149" spans="1:15" outlineLevel="2">
      <c r="A149" s="1">
        <v>41187</v>
      </c>
      <c r="B149" s="1" t="s">
        <v>579</v>
      </c>
      <c r="C149" s="2">
        <v>5</v>
      </c>
      <c r="D149" s="2">
        <v>32</v>
      </c>
      <c r="E149" s="16"/>
      <c r="F149" s="2">
        <v>160</v>
      </c>
      <c r="G149" s="2">
        <v>38</v>
      </c>
      <c r="H149" s="2">
        <v>222</v>
      </c>
      <c r="I149" s="2">
        <v>3</v>
      </c>
      <c r="J149" s="2">
        <v>1</v>
      </c>
      <c r="K149" s="7">
        <v>77056</v>
      </c>
      <c r="L149" s="7">
        <v>213</v>
      </c>
      <c r="M149" s="22"/>
      <c r="N149" s="7">
        <v>796</v>
      </c>
      <c r="O149" s="22"/>
    </row>
    <row r="150" spans="1:15" outlineLevel="2">
      <c r="A150" s="1">
        <v>41188</v>
      </c>
      <c r="B150" s="1" t="s">
        <v>579</v>
      </c>
      <c r="C150" s="2">
        <v>1</v>
      </c>
      <c r="D150" s="2">
        <v>32</v>
      </c>
      <c r="E150" s="16"/>
      <c r="F150" s="2">
        <v>161</v>
      </c>
      <c r="G150" s="2">
        <v>38</v>
      </c>
      <c r="H150" s="2">
        <v>223</v>
      </c>
      <c r="I150" s="2">
        <v>1</v>
      </c>
      <c r="J150" s="2">
        <v>0</v>
      </c>
      <c r="K150" s="7">
        <v>75796</v>
      </c>
      <c r="L150" s="7">
        <v>211</v>
      </c>
      <c r="M150" s="22"/>
      <c r="N150" s="7">
        <v>769</v>
      </c>
      <c r="O150" s="22"/>
    </row>
    <row r="151" spans="1:15" outlineLevel="2">
      <c r="A151" s="1">
        <v>41189</v>
      </c>
      <c r="B151" s="1" t="s">
        <v>579</v>
      </c>
      <c r="C151" s="2">
        <v>0</v>
      </c>
      <c r="D151" s="2">
        <v>32</v>
      </c>
      <c r="E151" s="16"/>
      <c r="F151" s="2">
        <v>159</v>
      </c>
      <c r="G151" s="2">
        <v>38</v>
      </c>
      <c r="H151" s="2">
        <v>223</v>
      </c>
      <c r="I151" s="2">
        <v>0</v>
      </c>
      <c r="J151" s="2">
        <v>0</v>
      </c>
      <c r="K151" s="7">
        <v>80847</v>
      </c>
      <c r="L151" s="7">
        <v>210</v>
      </c>
      <c r="M151" s="22"/>
      <c r="N151" s="7">
        <v>766</v>
      </c>
      <c r="O151" s="22"/>
    </row>
    <row r="152" spans="1:15" outlineLevel="2">
      <c r="A152" s="1">
        <v>41190</v>
      </c>
      <c r="B152" s="1" t="s">
        <v>579</v>
      </c>
      <c r="C152" s="2">
        <v>2</v>
      </c>
      <c r="D152" s="2">
        <v>34</v>
      </c>
      <c r="E152" s="16"/>
      <c r="F152" s="2">
        <v>153</v>
      </c>
      <c r="G152" s="2">
        <v>40</v>
      </c>
      <c r="H152" s="2">
        <v>224</v>
      </c>
      <c r="I152" s="2">
        <v>1</v>
      </c>
      <c r="J152" s="2">
        <v>0</v>
      </c>
      <c r="K152" s="7">
        <v>74300</v>
      </c>
      <c r="L152" s="7">
        <v>204</v>
      </c>
      <c r="M152" s="22"/>
      <c r="N152" s="7">
        <v>764</v>
      </c>
      <c r="O152" s="22"/>
    </row>
    <row r="153" spans="1:15" outlineLevel="2">
      <c r="A153" s="1">
        <v>41191</v>
      </c>
      <c r="B153" s="1" t="s">
        <v>579</v>
      </c>
      <c r="C153" s="2">
        <v>14</v>
      </c>
      <c r="D153" s="2">
        <v>44</v>
      </c>
      <c r="E153" s="16"/>
      <c r="F153" s="2">
        <v>155</v>
      </c>
      <c r="G153" s="2">
        <v>52</v>
      </c>
      <c r="H153" s="2">
        <v>226</v>
      </c>
      <c r="I153" s="2">
        <v>3</v>
      </c>
      <c r="J153" s="2">
        <v>1</v>
      </c>
      <c r="K153" s="7">
        <v>71486</v>
      </c>
      <c r="L153" s="7">
        <v>206</v>
      </c>
      <c r="M153" s="22"/>
      <c r="N153" s="7">
        <v>948</v>
      </c>
      <c r="O153" s="22"/>
    </row>
    <row r="154" spans="1:15" outlineLevel="2">
      <c r="A154" s="1">
        <v>41192</v>
      </c>
      <c r="B154" s="1" t="s">
        <v>579</v>
      </c>
      <c r="C154" s="2">
        <v>12</v>
      </c>
      <c r="D154" s="2">
        <v>37</v>
      </c>
      <c r="E154" s="16"/>
      <c r="F154" s="2">
        <v>158</v>
      </c>
      <c r="G154" s="2">
        <v>42</v>
      </c>
      <c r="H154" s="2">
        <v>227</v>
      </c>
      <c r="I154" s="2">
        <v>1</v>
      </c>
      <c r="J154" s="2">
        <v>1</v>
      </c>
      <c r="K154" s="7">
        <v>67148</v>
      </c>
      <c r="L154" s="7">
        <v>205</v>
      </c>
      <c r="M154" s="22"/>
      <c r="N154" s="7">
        <v>623</v>
      </c>
      <c r="O154" s="22"/>
    </row>
    <row r="155" spans="1:15" outlineLevel="2">
      <c r="A155" s="1">
        <v>41193</v>
      </c>
      <c r="B155" s="1" t="s">
        <v>579</v>
      </c>
      <c r="C155" s="2">
        <v>2</v>
      </c>
      <c r="D155" s="2">
        <v>34</v>
      </c>
      <c r="E155" s="16"/>
      <c r="F155" s="2">
        <v>154</v>
      </c>
      <c r="G155" s="2">
        <v>39</v>
      </c>
      <c r="H155" s="2">
        <v>227</v>
      </c>
      <c r="I155" s="2">
        <v>1</v>
      </c>
      <c r="J155" s="2">
        <v>0</v>
      </c>
      <c r="K155" s="7">
        <v>73581</v>
      </c>
      <c r="L155" s="7">
        <v>191</v>
      </c>
      <c r="M155" s="22"/>
      <c r="N155" s="7">
        <v>514</v>
      </c>
      <c r="O155" s="22"/>
    </row>
    <row r="156" spans="1:15" outlineLevel="2">
      <c r="A156" s="1">
        <v>41194</v>
      </c>
      <c r="B156" s="1" t="s">
        <v>579</v>
      </c>
      <c r="C156" s="2">
        <v>4</v>
      </c>
      <c r="D156" s="2">
        <v>34</v>
      </c>
      <c r="E156" s="16"/>
      <c r="F156" s="2">
        <v>122</v>
      </c>
      <c r="G156" s="2">
        <v>38</v>
      </c>
      <c r="H156" s="2">
        <v>228</v>
      </c>
      <c r="I156" s="2">
        <v>2</v>
      </c>
      <c r="J156" s="2">
        <v>1</v>
      </c>
      <c r="K156" s="7">
        <v>70482</v>
      </c>
      <c r="L156" s="7">
        <v>484</v>
      </c>
      <c r="M156" s="22"/>
      <c r="N156" s="7">
        <v>981</v>
      </c>
      <c r="O156" s="22"/>
    </row>
    <row r="157" spans="1:15" outlineLevel="2">
      <c r="A157" s="1">
        <v>41195</v>
      </c>
      <c r="B157" s="1" t="s">
        <v>579</v>
      </c>
      <c r="C157" s="2">
        <v>3</v>
      </c>
      <c r="D157" s="2">
        <v>36</v>
      </c>
      <c r="E157" s="16"/>
      <c r="F157" s="2">
        <v>123</v>
      </c>
      <c r="G157" s="2">
        <v>40</v>
      </c>
      <c r="H157" s="2">
        <v>230</v>
      </c>
      <c r="I157" s="2">
        <v>3</v>
      </c>
      <c r="J157" s="2">
        <v>1</v>
      </c>
      <c r="K157" s="7">
        <v>71805</v>
      </c>
      <c r="L157" s="7">
        <v>602</v>
      </c>
      <c r="M157" s="22"/>
      <c r="N157" s="7">
        <v>1749</v>
      </c>
      <c r="O157" s="22"/>
    </row>
    <row r="158" spans="1:15" outlineLevel="2">
      <c r="A158" s="1">
        <v>41196</v>
      </c>
      <c r="B158" s="1" t="s">
        <v>579</v>
      </c>
      <c r="C158" s="2">
        <v>4</v>
      </c>
      <c r="D158" s="2">
        <v>40</v>
      </c>
      <c r="E158" s="16"/>
      <c r="F158" s="2">
        <v>126</v>
      </c>
      <c r="G158" s="2">
        <v>44</v>
      </c>
      <c r="H158" s="2">
        <v>234</v>
      </c>
      <c r="I158" s="2">
        <v>4</v>
      </c>
      <c r="J158" s="2">
        <v>0</v>
      </c>
      <c r="K158" s="7">
        <v>69889</v>
      </c>
      <c r="L158" s="7">
        <v>876</v>
      </c>
      <c r="M158" s="22"/>
      <c r="N158" s="7">
        <v>2485</v>
      </c>
      <c r="O158" s="22"/>
    </row>
    <row r="159" spans="1:15" outlineLevel="2">
      <c r="A159" s="1">
        <v>41197</v>
      </c>
      <c r="B159" s="1" t="s">
        <v>579</v>
      </c>
      <c r="C159" s="2">
        <v>6</v>
      </c>
      <c r="D159" s="2">
        <v>42</v>
      </c>
      <c r="E159" s="16"/>
      <c r="F159" s="2">
        <v>125</v>
      </c>
      <c r="G159" s="2">
        <v>50</v>
      </c>
      <c r="H159" s="2">
        <v>237</v>
      </c>
      <c r="I159" s="2">
        <v>3</v>
      </c>
      <c r="J159" s="2">
        <v>0</v>
      </c>
      <c r="K159" s="7">
        <v>70954</v>
      </c>
      <c r="L159" s="7">
        <v>1058</v>
      </c>
      <c r="M159" s="22"/>
      <c r="N159" s="7">
        <v>3378</v>
      </c>
      <c r="O159" s="22"/>
    </row>
    <row r="160" spans="1:15" outlineLevel="2">
      <c r="A160" s="1">
        <v>41198</v>
      </c>
      <c r="B160" s="1" t="s">
        <v>579</v>
      </c>
      <c r="C160" s="2">
        <v>2</v>
      </c>
      <c r="D160" s="2">
        <v>32</v>
      </c>
      <c r="E160" s="16"/>
      <c r="F160" s="2">
        <v>122</v>
      </c>
      <c r="G160" s="2">
        <v>37</v>
      </c>
      <c r="H160" s="2">
        <v>238</v>
      </c>
      <c r="I160" s="2">
        <v>2</v>
      </c>
      <c r="J160" s="2">
        <v>0</v>
      </c>
      <c r="K160" s="7">
        <v>67112</v>
      </c>
      <c r="L160" s="7">
        <v>1462</v>
      </c>
      <c r="M160" s="22"/>
      <c r="N160" s="7">
        <v>4076</v>
      </c>
      <c r="O160" s="22"/>
    </row>
    <row r="161" spans="1:15" outlineLevel="2">
      <c r="A161" s="1">
        <v>41199</v>
      </c>
      <c r="B161" s="1" t="s">
        <v>579</v>
      </c>
      <c r="C161" s="2">
        <v>8</v>
      </c>
      <c r="D161" s="2">
        <v>29</v>
      </c>
      <c r="E161" s="16"/>
      <c r="F161" s="2">
        <v>126</v>
      </c>
      <c r="G161" s="2">
        <v>33</v>
      </c>
      <c r="H161" s="2">
        <v>245</v>
      </c>
      <c r="I161" s="2">
        <v>7</v>
      </c>
      <c r="J161" s="2">
        <v>0</v>
      </c>
      <c r="K161" s="7">
        <v>64370</v>
      </c>
      <c r="L161" s="7">
        <v>2213</v>
      </c>
      <c r="M161" s="22"/>
      <c r="N161" s="7">
        <v>4601</v>
      </c>
      <c r="O161" s="22"/>
    </row>
    <row r="162" spans="1:15" outlineLevel="2">
      <c r="A162" s="1">
        <v>41200</v>
      </c>
      <c r="B162" s="1" t="s">
        <v>579</v>
      </c>
      <c r="C162" s="2">
        <v>9</v>
      </c>
      <c r="D162" s="2">
        <v>35</v>
      </c>
      <c r="E162" s="16"/>
      <c r="F162" s="2">
        <v>127</v>
      </c>
      <c r="G162" s="2">
        <v>38</v>
      </c>
      <c r="H162" s="2">
        <v>250</v>
      </c>
      <c r="I162" s="2">
        <v>6</v>
      </c>
      <c r="J162" s="2">
        <v>0</v>
      </c>
      <c r="K162" s="7">
        <v>57402</v>
      </c>
      <c r="L162" s="7">
        <v>2852</v>
      </c>
      <c r="M162" s="22"/>
      <c r="N162" s="7">
        <v>4962</v>
      </c>
      <c r="O162" s="22"/>
    </row>
    <row r="163" spans="1:15" outlineLevel="2">
      <c r="A163" s="1">
        <v>41201</v>
      </c>
      <c r="B163" s="1" t="s">
        <v>579</v>
      </c>
      <c r="C163" s="2">
        <v>14</v>
      </c>
      <c r="D163" s="2">
        <v>43</v>
      </c>
      <c r="E163" s="16"/>
      <c r="F163" s="2">
        <v>134</v>
      </c>
      <c r="G163" s="2">
        <v>48</v>
      </c>
      <c r="H163" s="2">
        <v>258</v>
      </c>
      <c r="I163" s="2">
        <v>8</v>
      </c>
      <c r="J163" s="2">
        <v>0</v>
      </c>
      <c r="K163" s="7">
        <v>55224</v>
      </c>
      <c r="L163" s="7">
        <v>3517</v>
      </c>
      <c r="M163" s="22"/>
      <c r="N163" s="7">
        <v>4983</v>
      </c>
      <c r="O163" s="22"/>
    </row>
    <row r="164" spans="1:15" outlineLevel="2">
      <c r="A164" s="1">
        <v>41202</v>
      </c>
      <c r="B164" s="1" t="s">
        <v>579</v>
      </c>
      <c r="C164" s="2">
        <v>7</v>
      </c>
      <c r="D164" s="2">
        <v>47</v>
      </c>
      <c r="E164" s="16"/>
      <c r="F164" s="2">
        <v>138</v>
      </c>
      <c r="G164" s="2">
        <v>52</v>
      </c>
      <c r="H164" s="2">
        <v>264</v>
      </c>
      <c r="I164" s="2">
        <v>6</v>
      </c>
      <c r="J164" s="2">
        <v>0</v>
      </c>
      <c r="K164" s="7">
        <v>54907</v>
      </c>
      <c r="L164" s="7">
        <v>4246</v>
      </c>
      <c r="M164" s="22"/>
      <c r="N164" s="7">
        <v>4703</v>
      </c>
      <c r="O164" s="22"/>
    </row>
    <row r="165" spans="1:15" outlineLevel="2">
      <c r="A165" s="1">
        <v>41203</v>
      </c>
      <c r="B165" s="1" t="s">
        <v>579</v>
      </c>
      <c r="C165" s="2">
        <v>8</v>
      </c>
      <c r="D165" s="2">
        <v>50</v>
      </c>
      <c r="E165" s="16"/>
      <c r="F165" s="2">
        <v>143</v>
      </c>
      <c r="G165" s="2">
        <v>56</v>
      </c>
      <c r="H165" s="2">
        <v>270</v>
      </c>
      <c r="I165" s="2">
        <v>8</v>
      </c>
      <c r="J165" s="2">
        <v>2</v>
      </c>
      <c r="K165" s="7">
        <v>48544</v>
      </c>
      <c r="L165" s="7">
        <v>4844</v>
      </c>
      <c r="M165" s="22"/>
      <c r="N165" s="7">
        <v>4714</v>
      </c>
      <c r="O165" s="22"/>
    </row>
    <row r="166" spans="1:15" outlineLevel="2">
      <c r="A166" s="1">
        <v>41204</v>
      </c>
      <c r="B166" s="1" t="s">
        <v>579</v>
      </c>
      <c r="C166" s="2">
        <v>6</v>
      </c>
      <c r="D166" s="2">
        <v>51</v>
      </c>
      <c r="E166" s="16"/>
      <c r="F166" s="2">
        <v>143</v>
      </c>
      <c r="G166" s="2">
        <v>54</v>
      </c>
      <c r="H166" s="2">
        <v>275</v>
      </c>
      <c r="I166" s="2">
        <v>5</v>
      </c>
      <c r="J166" s="2">
        <v>0</v>
      </c>
      <c r="K166" s="7">
        <v>45791</v>
      </c>
      <c r="L166" s="7">
        <v>5474</v>
      </c>
      <c r="M166" s="22"/>
      <c r="N166" s="7">
        <v>4640</v>
      </c>
      <c r="O166" s="22"/>
    </row>
    <row r="167" spans="1:15" outlineLevel="2">
      <c r="A167" s="1">
        <v>41205</v>
      </c>
      <c r="B167" s="1" t="s">
        <v>579</v>
      </c>
      <c r="C167" s="2">
        <v>6</v>
      </c>
      <c r="D167" s="2">
        <v>55</v>
      </c>
      <c r="E167" s="16"/>
      <c r="F167" s="2">
        <v>146</v>
      </c>
      <c r="G167" s="2">
        <v>58</v>
      </c>
      <c r="H167" s="2">
        <v>280</v>
      </c>
      <c r="I167" s="2">
        <v>6</v>
      </c>
      <c r="J167" s="2">
        <v>1</v>
      </c>
      <c r="K167" s="7">
        <v>46698</v>
      </c>
      <c r="L167" s="7">
        <v>5795</v>
      </c>
      <c r="M167" s="22"/>
      <c r="N167" s="7">
        <v>4226</v>
      </c>
      <c r="O167" s="22"/>
    </row>
    <row r="168" spans="1:15" outlineLevel="2">
      <c r="A168" s="1">
        <v>41206</v>
      </c>
      <c r="B168" s="1" t="s">
        <v>579</v>
      </c>
      <c r="C168" s="2">
        <v>4</v>
      </c>
      <c r="D168" s="2">
        <v>51</v>
      </c>
      <c r="E168" s="16"/>
      <c r="F168" s="2">
        <v>147</v>
      </c>
      <c r="G168" s="2">
        <v>54</v>
      </c>
      <c r="H168" s="2">
        <v>284</v>
      </c>
      <c r="I168" s="2">
        <v>4</v>
      </c>
      <c r="J168" s="2">
        <v>0</v>
      </c>
      <c r="K168" s="7">
        <v>48872</v>
      </c>
      <c r="L168" s="7">
        <v>5807</v>
      </c>
      <c r="M168" s="22"/>
      <c r="N168" s="7">
        <v>4064</v>
      </c>
      <c r="O168" s="22"/>
    </row>
    <row r="169" spans="1:15" outlineLevel="2">
      <c r="A169" s="1">
        <v>41207</v>
      </c>
      <c r="B169" s="1" t="s">
        <v>579</v>
      </c>
      <c r="C169" s="2">
        <v>17</v>
      </c>
      <c r="D169" s="2">
        <v>60</v>
      </c>
      <c r="E169" s="16"/>
      <c r="F169" s="2">
        <v>152</v>
      </c>
      <c r="G169" s="2">
        <v>67</v>
      </c>
      <c r="H169" s="2">
        <v>289</v>
      </c>
      <c r="I169" s="2">
        <v>6</v>
      </c>
      <c r="J169" s="2">
        <v>1</v>
      </c>
      <c r="K169" s="7">
        <v>47820</v>
      </c>
      <c r="L169" s="7">
        <v>6063</v>
      </c>
      <c r="M169" s="22"/>
      <c r="N169" s="7">
        <v>4411</v>
      </c>
      <c r="O169" s="22"/>
    </row>
    <row r="170" spans="1:15" outlineLevel="2">
      <c r="A170" s="1">
        <v>41208</v>
      </c>
      <c r="B170" s="1" t="s">
        <v>579</v>
      </c>
      <c r="C170" s="2">
        <v>19</v>
      </c>
      <c r="D170" s="2">
        <v>65</v>
      </c>
      <c r="E170" s="16"/>
      <c r="F170" s="2">
        <v>159</v>
      </c>
      <c r="G170" s="2">
        <v>84</v>
      </c>
      <c r="H170" s="2">
        <v>296</v>
      </c>
      <c r="I170" s="2">
        <v>7</v>
      </c>
      <c r="J170" s="2">
        <v>1</v>
      </c>
      <c r="K170" s="7">
        <v>47441</v>
      </c>
      <c r="L170" s="7">
        <v>6176</v>
      </c>
      <c r="M170" s="22"/>
      <c r="N170" s="7">
        <v>4546</v>
      </c>
      <c r="O170" s="22"/>
    </row>
    <row r="171" spans="1:15" outlineLevel="2">
      <c r="A171" s="1">
        <v>41209</v>
      </c>
      <c r="B171" s="1" t="s">
        <v>579</v>
      </c>
      <c r="C171" s="2">
        <v>11</v>
      </c>
      <c r="D171" s="2">
        <v>69</v>
      </c>
      <c r="E171" s="16"/>
      <c r="F171" s="2">
        <v>167</v>
      </c>
      <c r="G171" s="2">
        <v>88</v>
      </c>
      <c r="H171" s="2">
        <v>301</v>
      </c>
      <c r="I171" s="2">
        <v>6</v>
      </c>
      <c r="J171" s="2">
        <v>1</v>
      </c>
      <c r="K171" s="7">
        <v>43420</v>
      </c>
      <c r="L171" s="7">
        <v>6391</v>
      </c>
      <c r="M171" s="22"/>
      <c r="N171" s="7">
        <v>4544</v>
      </c>
      <c r="O171" s="22"/>
    </row>
    <row r="172" spans="1:15" outlineLevel="2">
      <c r="A172" s="1">
        <v>41210</v>
      </c>
      <c r="B172" s="1" t="s">
        <v>579</v>
      </c>
      <c r="C172" s="2">
        <v>9</v>
      </c>
      <c r="D172" s="2">
        <v>65</v>
      </c>
      <c r="E172" s="16"/>
      <c r="F172" s="2">
        <v>171</v>
      </c>
      <c r="G172" s="2">
        <v>89</v>
      </c>
      <c r="H172" s="2">
        <v>304</v>
      </c>
      <c r="I172" s="2">
        <v>3</v>
      </c>
      <c r="J172" s="2">
        <v>0</v>
      </c>
      <c r="K172" s="7">
        <v>45422</v>
      </c>
      <c r="L172" s="7">
        <v>7178</v>
      </c>
      <c r="M172" s="22"/>
      <c r="N172" s="7">
        <v>4194</v>
      </c>
      <c r="O172" s="22"/>
    </row>
    <row r="173" spans="1:15" outlineLevel="2">
      <c r="A173" s="1">
        <v>41211</v>
      </c>
      <c r="B173" s="1" t="s">
        <v>579</v>
      </c>
      <c r="C173" s="2">
        <v>9</v>
      </c>
      <c r="D173" s="2">
        <v>68</v>
      </c>
      <c r="E173" s="16"/>
      <c r="F173" s="2">
        <v>180</v>
      </c>
      <c r="G173" s="2">
        <v>94</v>
      </c>
      <c r="H173" s="2">
        <v>309</v>
      </c>
      <c r="I173" s="2">
        <v>8</v>
      </c>
      <c r="J173" s="2">
        <v>3</v>
      </c>
      <c r="K173" s="7">
        <v>43517</v>
      </c>
      <c r="L173" s="7">
        <v>7712</v>
      </c>
      <c r="M173" s="22"/>
      <c r="N173" s="7">
        <v>3948</v>
      </c>
      <c r="O173" s="22"/>
    </row>
    <row r="174" spans="1:15" outlineLevel="2">
      <c r="A174" s="1">
        <v>41212</v>
      </c>
      <c r="B174" s="1" t="s">
        <v>579</v>
      </c>
      <c r="C174" s="2">
        <v>3</v>
      </c>
      <c r="D174" s="2">
        <v>65</v>
      </c>
      <c r="E174" s="16"/>
      <c r="F174" s="2">
        <v>180</v>
      </c>
      <c r="G174" s="2">
        <v>91</v>
      </c>
      <c r="H174" s="2">
        <v>312</v>
      </c>
      <c r="I174" s="2">
        <v>3</v>
      </c>
      <c r="J174" s="2">
        <v>0</v>
      </c>
      <c r="K174" s="7">
        <v>43808</v>
      </c>
      <c r="L174" s="7">
        <v>8386</v>
      </c>
      <c r="M174" s="22"/>
      <c r="N174" s="7">
        <v>4115</v>
      </c>
      <c r="O174" s="22"/>
    </row>
    <row r="175" spans="1:15" s="13" customFormat="1" outlineLevel="1">
      <c r="A175" s="9"/>
      <c r="B175" s="10" t="s">
        <v>596</v>
      </c>
      <c r="C175" s="11"/>
      <c r="D175" s="11">
        <f>SUBTOTAL(1,D144:D174)</f>
        <v>44.87096774193548</v>
      </c>
      <c r="E175" s="16">
        <f t="shared" si="3"/>
        <v>1.9794721407624557E-2</v>
      </c>
      <c r="F175" s="11"/>
      <c r="G175" s="11">
        <f>SUBTOTAL(1,G144:G174)</f>
        <v>53.70967741935484</v>
      </c>
      <c r="H175" s="11"/>
      <c r="I175" s="11"/>
      <c r="J175" s="11"/>
      <c r="K175" s="12">
        <f>SUBTOTAL(1,K144:K174)</f>
        <v>62651.612903225803</v>
      </c>
      <c r="L175" s="12">
        <f>SUBTOTAL(1,L144:L174)</f>
        <v>2701.9354838709678</v>
      </c>
      <c r="M175" s="18">
        <f t="shared" si="4"/>
        <v>10.696690406367827</v>
      </c>
      <c r="N175" s="12">
        <f>SUBTOTAL(1,N144:N174)</f>
        <v>2774</v>
      </c>
      <c r="O175" s="19">
        <f t="shared" si="5"/>
        <v>1.8568486096807415</v>
      </c>
    </row>
    <row r="176" spans="1:15" outlineLevel="2">
      <c r="A176" s="1">
        <v>41213</v>
      </c>
      <c r="B176" s="1" t="s">
        <v>589</v>
      </c>
      <c r="C176" s="2">
        <v>4</v>
      </c>
      <c r="D176" s="2">
        <v>64</v>
      </c>
      <c r="E176" s="16"/>
      <c r="F176" s="2">
        <v>170</v>
      </c>
      <c r="G176" s="2">
        <v>91</v>
      </c>
      <c r="H176" s="2">
        <v>314</v>
      </c>
      <c r="I176" s="2">
        <v>3</v>
      </c>
      <c r="J176" s="2">
        <v>1</v>
      </c>
      <c r="K176" s="7">
        <v>45093</v>
      </c>
      <c r="L176" s="7">
        <v>8374</v>
      </c>
      <c r="M176" s="18"/>
      <c r="N176" s="7">
        <v>4597</v>
      </c>
      <c r="O176" s="19"/>
    </row>
    <row r="177" spans="1:15" outlineLevel="2">
      <c r="A177" s="1">
        <v>41214</v>
      </c>
      <c r="B177" s="1" t="s">
        <v>589</v>
      </c>
      <c r="C177" s="2">
        <v>11</v>
      </c>
      <c r="D177" s="2">
        <v>60</v>
      </c>
      <c r="E177" s="16"/>
      <c r="F177" s="2">
        <v>173</v>
      </c>
      <c r="G177" s="2">
        <v>80</v>
      </c>
      <c r="H177" s="2">
        <v>320</v>
      </c>
      <c r="I177" s="2">
        <v>6</v>
      </c>
      <c r="J177" s="2">
        <v>0</v>
      </c>
      <c r="K177" s="7">
        <v>50750</v>
      </c>
      <c r="L177" s="7">
        <v>8100</v>
      </c>
      <c r="M177" s="18"/>
      <c r="N177" s="7">
        <v>4913</v>
      </c>
      <c r="O177" s="19"/>
    </row>
    <row r="178" spans="1:15" outlineLevel="2">
      <c r="A178" s="1">
        <v>41215</v>
      </c>
      <c r="B178" s="1" t="s">
        <v>580</v>
      </c>
      <c r="C178" s="2">
        <v>15</v>
      </c>
      <c r="D178" s="2">
        <v>59</v>
      </c>
      <c r="E178" s="16"/>
      <c r="F178" s="2">
        <v>183</v>
      </c>
      <c r="G178" s="2">
        <v>66</v>
      </c>
      <c r="H178" s="2">
        <v>324</v>
      </c>
      <c r="I178" s="2">
        <v>7</v>
      </c>
      <c r="J178" s="2">
        <v>1</v>
      </c>
      <c r="K178" s="7">
        <v>54028</v>
      </c>
      <c r="L178" s="7">
        <v>7327</v>
      </c>
      <c r="M178" s="18"/>
      <c r="N178" s="7">
        <v>5493</v>
      </c>
      <c r="O178" s="19"/>
    </row>
    <row r="179" spans="1:15" outlineLevel="2">
      <c r="A179" s="1">
        <v>41216</v>
      </c>
      <c r="B179" s="1" t="s">
        <v>580</v>
      </c>
      <c r="C179" s="2">
        <v>5</v>
      </c>
      <c r="D179" s="2">
        <v>55</v>
      </c>
      <c r="E179" s="16"/>
      <c r="F179" s="2">
        <v>187</v>
      </c>
      <c r="G179" s="2">
        <v>60</v>
      </c>
      <c r="H179" s="2">
        <v>328</v>
      </c>
      <c r="I179" s="2">
        <v>4</v>
      </c>
      <c r="J179" s="2">
        <v>0</v>
      </c>
      <c r="K179" s="7">
        <v>58577</v>
      </c>
      <c r="L179" s="7">
        <v>6363</v>
      </c>
      <c r="M179" s="18"/>
      <c r="N179" s="7">
        <v>5955</v>
      </c>
      <c r="O179" s="19"/>
    </row>
    <row r="180" spans="1:15" outlineLevel="2">
      <c r="A180" s="1">
        <v>41217</v>
      </c>
      <c r="B180" s="1" t="s">
        <v>580</v>
      </c>
      <c r="C180" s="2">
        <v>4</v>
      </c>
      <c r="D180" s="2">
        <v>51</v>
      </c>
      <c r="E180" s="16"/>
      <c r="F180" s="2">
        <v>191</v>
      </c>
      <c r="G180" s="2">
        <v>56</v>
      </c>
      <c r="H180" s="2">
        <v>332</v>
      </c>
      <c r="I180" s="2">
        <v>4</v>
      </c>
      <c r="J180" s="2">
        <v>1</v>
      </c>
      <c r="K180" s="7">
        <v>60643</v>
      </c>
      <c r="L180" s="7">
        <v>5392</v>
      </c>
      <c r="M180" s="18"/>
      <c r="N180" s="7">
        <v>6551</v>
      </c>
      <c r="O180" s="19"/>
    </row>
    <row r="181" spans="1:15" outlineLevel="2">
      <c r="A181" s="1">
        <v>41218</v>
      </c>
      <c r="B181" s="1" t="s">
        <v>580</v>
      </c>
      <c r="C181" s="2">
        <v>1</v>
      </c>
      <c r="D181" s="2">
        <v>43</v>
      </c>
      <c r="E181" s="16"/>
      <c r="F181" s="2">
        <v>190</v>
      </c>
      <c r="G181" s="2">
        <v>46</v>
      </c>
      <c r="H181" s="2">
        <v>333</v>
      </c>
      <c r="I181" s="2">
        <v>1</v>
      </c>
      <c r="J181" s="2">
        <v>0</v>
      </c>
      <c r="K181" s="7">
        <v>65017</v>
      </c>
      <c r="L181" s="7">
        <v>4398</v>
      </c>
      <c r="M181" s="18"/>
      <c r="N181" s="7">
        <v>6625</v>
      </c>
      <c r="O181" s="19"/>
    </row>
    <row r="182" spans="1:15" outlineLevel="2">
      <c r="A182" s="1">
        <v>41219</v>
      </c>
      <c r="B182" s="1" t="s">
        <v>580</v>
      </c>
      <c r="C182" s="2">
        <v>5</v>
      </c>
      <c r="D182" s="2">
        <v>45</v>
      </c>
      <c r="E182" s="16"/>
      <c r="F182" s="2">
        <v>185</v>
      </c>
      <c r="G182" s="2">
        <v>48</v>
      </c>
      <c r="H182" s="2">
        <v>337</v>
      </c>
      <c r="I182" s="2">
        <v>5</v>
      </c>
      <c r="J182" s="2">
        <v>1</v>
      </c>
      <c r="K182" s="7">
        <v>65737</v>
      </c>
      <c r="L182" s="7">
        <v>3830</v>
      </c>
      <c r="M182" s="18"/>
      <c r="N182" s="7">
        <v>6663</v>
      </c>
      <c r="O182" s="19"/>
    </row>
    <row r="183" spans="1:15" outlineLevel="2">
      <c r="A183" s="1">
        <v>41220</v>
      </c>
      <c r="B183" s="1" t="s">
        <v>580</v>
      </c>
      <c r="C183" s="2">
        <v>5</v>
      </c>
      <c r="D183" s="2">
        <v>46</v>
      </c>
      <c r="E183" s="16"/>
      <c r="F183" s="2">
        <v>182</v>
      </c>
      <c r="G183" s="2">
        <v>49</v>
      </c>
      <c r="H183" s="2">
        <v>341</v>
      </c>
      <c r="I183" s="2">
        <v>5</v>
      </c>
      <c r="J183" s="2">
        <v>1</v>
      </c>
      <c r="K183" s="7">
        <v>65739</v>
      </c>
      <c r="L183" s="7">
        <v>4760</v>
      </c>
      <c r="M183" s="18"/>
      <c r="N183" s="7">
        <v>6484</v>
      </c>
      <c r="O183" s="19"/>
    </row>
    <row r="184" spans="1:15" outlineLevel="2">
      <c r="A184" s="1">
        <v>41221</v>
      </c>
      <c r="B184" s="1" t="s">
        <v>580</v>
      </c>
      <c r="C184" s="2">
        <v>7</v>
      </c>
      <c r="D184" s="2">
        <v>42</v>
      </c>
      <c r="E184" s="16"/>
      <c r="F184" s="2">
        <v>187</v>
      </c>
      <c r="G184" s="2">
        <v>46</v>
      </c>
      <c r="H184" s="2">
        <v>348</v>
      </c>
      <c r="I184" s="2">
        <v>7</v>
      </c>
      <c r="J184" s="2">
        <v>1</v>
      </c>
      <c r="K184" s="7">
        <v>61880</v>
      </c>
      <c r="L184" s="7">
        <v>5314</v>
      </c>
      <c r="M184" s="18"/>
      <c r="N184" s="7">
        <v>5859</v>
      </c>
      <c r="O184" s="19"/>
    </row>
    <row r="185" spans="1:15" outlineLevel="2">
      <c r="A185" s="1">
        <v>41222</v>
      </c>
      <c r="B185" s="1" t="s">
        <v>580</v>
      </c>
      <c r="C185" s="2">
        <v>11</v>
      </c>
      <c r="D185" s="2">
        <v>37</v>
      </c>
      <c r="E185" s="16"/>
      <c r="F185" s="2">
        <v>186</v>
      </c>
      <c r="G185" s="2">
        <v>40</v>
      </c>
      <c r="H185" s="2">
        <v>348</v>
      </c>
      <c r="I185" s="2">
        <v>3</v>
      </c>
      <c r="J185" s="2">
        <v>3</v>
      </c>
      <c r="K185" s="7">
        <v>58621</v>
      </c>
      <c r="L185" s="7">
        <v>5192</v>
      </c>
      <c r="M185" s="18"/>
      <c r="N185" s="7">
        <v>4782</v>
      </c>
      <c r="O185" s="19"/>
    </row>
    <row r="186" spans="1:15" outlineLevel="2">
      <c r="A186" s="1">
        <v>41223</v>
      </c>
      <c r="B186" s="1" t="s">
        <v>580</v>
      </c>
      <c r="C186" s="2">
        <v>5</v>
      </c>
      <c r="D186" s="2">
        <v>37</v>
      </c>
      <c r="E186" s="16"/>
      <c r="F186" s="2">
        <v>188</v>
      </c>
      <c r="G186" s="2">
        <v>40</v>
      </c>
      <c r="H186" s="2">
        <v>353</v>
      </c>
      <c r="I186" s="2">
        <v>5</v>
      </c>
      <c r="J186" s="2">
        <v>0</v>
      </c>
      <c r="K186" s="7">
        <v>56683</v>
      </c>
      <c r="L186" s="7">
        <v>5049</v>
      </c>
      <c r="M186" s="18"/>
      <c r="N186" s="7">
        <v>3927</v>
      </c>
      <c r="O186" s="19"/>
    </row>
    <row r="187" spans="1:15" outlineLevel="2">
      <c r="A187" s="1">
        <v>41224</v>
      </c>
      <c r="B187" s="1" t="s">
        <v>580</v>
      </c>
      <c r="C187" s="2">
        <v>7</v>
      </c>
      <c r="D187" s="2">
        <v>37</v>
      </c>
      <c r="E187" s="16"/>
      <c r="F187" s="2">
        <v>187</v>
      </c>
      <c r="G187" s="2">
        <v>42</v>
      </c>
      <c r="H187" s="2">
        <v>355</v>
      </c>
      <c r="I187" s="2">
        <v>3</v>
      </c>
      <c r="J187" s="2">
        <v>1</v>
      </c>
      <c r="K187" s="7">
        <v>53821</v>
      </c>
      <c r="L187" s="7">
        <v>4628</v>
      </c>
      <c r="M187" s="18"/>
      <c r="N187" s="7">
        <v>2911</v>
      </c>
      <c r="O187" s="19"/>
    </row>
    <row r="188" spans="1:15" outlineLevel="2">
      <c r="A188" s="1">
        <v>41225</v>
      </c>
      <c r="B188" s="1" t="s">
        <v>580</v>
      </c>
      <c r="C188" s="2">
        <v>4</v>
      </c>
      <c r="D188" s="2">
        <v>41</v>
      </c>
      <c r="E188" s="16"/>
      <c r="F188" s="2">
        <v>186</v>
      </c>
      <c r="G188" s="2">
        <v>45</v>
      </c>
      <c r="H188" s="2">
        <v>359</v>
      </c>
      <c r="I188" s="2">
        <v>4</v>
      </c>
      <c r="J188" s="2">
        <v>0</v>
      </c>
      <c r="K188" s="7">
        <v>49390</v>
      </c>
      <c r="L188" s="7">
        <v>4067</v>
      </c>
      <c r="M188" s="18"/>
      <c r="N188" s="7">
        <v>2254</v>
      </c>
      <c r="O188" s="19"/>
    </row>
    <row r="189" spans="1:15" outlineLevel="2">
      <c r="A189" s="1">
        <v>41226</v>
      </c>
      <c r="B189" s="1" t="s">
        <v>580</v>
      </c>
      <c r="C189" s="2">
        <v>6</v>
      </c>
      <c r="D189" s="2">
        <v>42</v>
      </c>
      <c r="E189" s="16"/>
      <c r="F189" s="2">
        <v>190</v>
      </c>
      <c r="G189" s="2">
        <v>46</v>
      </c>
      <c r="H189" s="2">
        <v>364</v>
      </c>
      <c r="I189" s="2">
        <v>6</v>
      </c>
      <c r="J189" s="2">
        <v>1</v>
      </c>
      <c r="K189" s="7">
        <v>47931</v>
      </c>
      <c r="L189" s="7">
        <v>3277</v>
      </c>
      <c r="M189" s="18"/>
      <c r="N189" s="7">
        <v>1530</v>
      </c>
      <c r="O189" s="19"/>
    </row>
    <row r="190" spans="1:15" outlineLevel="2">
      <c r="A190" s="1">
        <v>41227</v>
      </c>
      <c r="B190" s="1" t="s">
        <v>580</v>
      </c>
      <c r="C190" s="2">
        <v>17</v>
      </c>
      <c r="D190" s="2">
        <v>52</v>
      </c>
      <c r="E190" s="16"/>
      <c r="F190" s="2">
        <v>194</v>
      </c>
      <c r="G190" s="2">
        <v>67</v>
      </c>
      <c r="H190" s="2">
        <v>368</v>
      </c>
      <c r="I190" s="2">
        <v>5</v>
      </c>
      <c r="J190" s="2">
        <v>1</v>
      </c>
      <c r="K190" s="7">
        <v>42530</v>
      </c>
      <c r="L190" s="7">
        <v>1698</v>
      </c>
      <c r="M190" s="18"/>
      <c r="N190" s="7">
        <v>920</v>
      </c>
      <c r="O190" s="19"/>
    </row>
    <row r="191" spans="1:15" outlineLevel="2">
      <c r="A191" s="1">
        <v>41228</v>
      </c>
      <c r="B191" s="1" t="s">
        <v>580</v>
      </c>
      <c r="C191" s="2">
        <v>6</v>
      </c>
      <c r="D191" s="2">
        <v>50</v>
      </c>
      <c r="E191" s="16"/>
      <c r="F191" s="2">
        <v>191</v>
      </c>
      <c r="G191" s="2">
        <v>68</v>
      </c>
      <c r="H191" s="2">
        <v>370</v>
      </c>
      <c r="I191" s="2">
        <v>3</v>
      </c>
      <c r="J191" s="2">
        <v>0</v>
      </c>
      <c r="K191" s="7">
        <v>35409</v>
      </c>
      <c r="L191" s="7">
        <v>232</v>
      </c>
      <c r="M191" s="18"/>
      <c r="N191" s="7">
        <v>545</v>
      </c>
      <c r="O191" s="19"/>
    </row>
    <row r="192" spans="1:15" outlineLevel="2">
      <c r="A192" s="1">
        <v>41229</v>
      </c>
      <c r="B192" s="1" t="s">
        <v>580</v>
      </c>
      <c r="C192" s="2">
        <v>34</v>
      </c>
      <c r="D192" s="2">
        <v>72</v>
      </c>
      <c r="E192" s="16"/>
      <c r="F192" s="2">
        <v>205</v>
      </c>
      <c r="G192" s="2">
        <v>103</v>
      </c>
      <c r="H192" s="2">
        <v>373</v>
      </c>
      <c r="I192" s="2">
        <v>4</v>
      </c>
      <c r="J192" s="2">
        <v>1</v>
      </c>
      <c r="K192" s="7">
        <v>35762</v>
      </c>
      <c r="L192" s="7">
        <v>626</v>
      </c>
      <c r="M192" s="18"/>
      <c r="N192" s="7">
        <v>1509</v>
      </c>
      <c r="O192" s="19"/>
    </row>
    <row r="193" spans="1:15" outlineLevel="2">
      <c r="A193" s="1">
        <v>41230</v>
      </c>
      <c r="B193" s="1" t="s">
        <v>580</v>
      </c>
      <c r="C193" s="2">
        <v>9</v>
      </c>
      <c r="D193" s="2">
        <v>74</v>
      </c>
      <c r="E193" s="16"/>
      <c r="F193" s="2">
        <v>203</v>
      </c>
      <c r="G193" s="2">
        <v>107</v>
      </c>
      <c r="H193" s="2">
        <v>375</v>
      </c>
      <c r="I193" s="2">
        <v>2</v>
      </c>
      <c r="J193" s="2">
        <v>0</v>
      </c>
      <c r="K193" s="7">
        <v>34552</v>
      </c>
      <c r="L193" s="7">
        <v>1420</v>
      </c>
      <c r="M193" s="18"/>
      <c r="N193" s="7">
        <v>2462</v>
      </c>
      <c r="O193" s="19"/>
    </row>
    <row r="194" spans="1:15" outlineLevel="2">
      <c r="A194" s="1">
        <v>41231</v>
      </c>
      <c r="B194" s="1" t="s">
        <v>580</v>
      </c>
      <c r="C194" s="2">
        <v>15</v>
      </c>
      <c r="D194" s="2">
        <v>79</v>
      </c>
      <c r="E194" s="16"/>
      <c r="F194" s="2">
        <v>204</v>
      </c>
      <c r="G194" s="2">
        <v>115</v>
      </c>
      <c r="H194" s="2">
        <v>382</v>
      </c>
      <c r="I194" s="2">
        <v>8</v>
      </c>
      <c r="J194" s="2">
        <v>1</v>
      </c>
      <c r="K194" s="7">
        <v>34099</v>
      </c>
      <c r="L194" s="7">
        <v>2690</v>
      </c>
      <c r="M194" s="18"/>
      <c r="N194" s="7">
        <v>3424</v>
      </c>
      <c r="O194" s="19"/>
    </row>
    <row r="195" spans="1:15" outlineLevel="2">
      <c r="A195" s="1">
        <v>41232</v>
      </c>
      <c r="B195" s="1" t="s">
        <v>580</v>
      </c>
      <c r="C195" s="2">
        <v>14</v>
      </c>
      <c r="D195" s="2">
        <v>85</v>
      </c>
      <c r="E195" s="16"/>
      <c r="F195" s="2">
        <v>208</v>
      </c>
      <c r="G195" s="2">
        <v>125</v>
      </c>
      <c r="H195" s="2">
        <v>385</v>
      </c>
      <c r="I195" s="2">
        <v>3</v>
      </c>
      <c r="J195" s="2">
        <v>0</v>
      </c>
      <c r="K195" s="7">
        <v>33298</v>
      </c>
      <c r="L195" s="7">
        <v>4488</v>
      </c>
      <c r="M195" s="18"/>
      <c r="N195" s="7">
        <v>4212</v>
      </c>
      <c r="O195" s="19"/>
    </row>
    <row r="196" spans="1:15" outlineLevel="2">
      <c r="A196" s="1">
        <v>41233</v>
      </c>
      <c r="B196" s="1" t="s">
        <v>580</v>
      </c>
      <c r="C196" s="2">
        <v>34</v>
      </c>
      <c r="D196" s="2">
        <v>103</v>
      </c>
      <c r="E196" s="16"/>
      <c r="F196" s="2">
        <v>221</v>
      </c>
      <c r="G196" s="2">
        <v>158</v>
      </c>
      <c r="H196" s="2">
        <v>388</v>
      </c>
      <c r="I196" s="2">
        <v>5</v>
      </c>
      <c r="J196" s="2">
        <v>2</v>
      </c>
      <c r="K196" s="7">
        <v>32045</v>
      </c>
      <c r="L196" s="7">
        <v>5776</v>
      </c>
      <c r="M196" s="18"/>
      <c r="N196" s="7">
        <v>5113</v>
      </c>
      <c r="O196" s="19"/>
    </row>
    <row r="197" spans="1:15" outlineLevel="2">
      <c r="A197" s="1">
        <v>41234</v>
      </c>
      <c r="B197" s="1" t="s">
        <v>580</v>
      </c>
      <c r="C197" s="2">
        <v>26</v>
      </c>
      <c r="D197" s="2">
        <v>106</v>
      </c>
      <c r="E197" s="16"/>
      <c r="F197" s="2">
        <v>231</v>
      </c>
      <c r="G197" s="2">
        <v>172</v>
      </c>
      <c r="H197" s="2">
        <v>394</v>
      </c>
      <c r="I197" s="2">
        <v>6</v>
      </c>
      <c r="J197" s="2">
        <v>0</v>
      </c>
      <c r="K197" s="7">
        <v>37589</v>
      </c>
      <c r="L197" s="7">
        <v>6323</v>
      </c>
      <c r="M197" s="18"/>
      <c r="N197" s="7">
        <v>5888</v>
      </c>
      <c r="O197" s="19"/>
    </row>
    <row r="198" spans="1:15" outlineLevel="2">
      <c r="A198" s="1">
        <v>41235</v>
      </c>
      <c r="B198" s="1" t="s">
        <v>580</v>
      </c>
      <c r="C198" s="2">
        <v>17</v>
      </c>
      <c r="D198" s="2">
        <v>113</v>
      </c>
      <c r="E198" s="16"/>
      <c r="F198" s="2">
        <v>228</v>
      </c>
      <c r="G198" s="2">
        <v>182</v>
      </c>
      <c r="H198" s="2">
        <v>396</v>
      </c>
      <c r="I198" s="2">
        <v>3</v>
      </c>
      <c r="J198" s="2">
        <v>1</v>
      </c>
      <c r="K198" s="7">
        <v>42494</v>
      </c>
      <c r="L198" s="7">
        <v>6502</v>
      </c>
      <c r="M198" s="18"/>
      <c r="N198" s="7">
        <v>6504</v>
      </c>
      <c r="O198" s="19"/>
    </row>
    <row r="199" spans="1:15" outlineLevel="2">
      <c r="A199" s="1">
        <v>41236</v>
      </c>
      <c r="B199" s="1" t="s">
        <v>580</v>
      </c>
      <c r="C199" s="2">
        <v>8</v>
      </c>
      <c r="D199" s="2">
        <v>97</v>
      </c>
      <c r="E199" s="16"/>
      <c r="F199" s="2">
        <v>217</v>
      </c>
      <c r="G199" s="2">
        <v>145</v>
      </c>
      <c r="H199" s="2">
        <v>397</v>
      </c>
      <c r="I199" s="2">
        <v>1</v>
      </c>
      <c r="J199" s="2">
        <v>0</v>
      </c>
      <c r="K199" s="7">
        <v>42729</v>
      </c>
      <c r="L199" s="7">
        <v>6708</v>
      </c>
      <c r="M199" s="18"/>
      <c r="N199" s="7">
        <v>6365</v>
      </c>
      <c r="O199" s="19"/>
    </row>
    <row r="200" spans="1:15" outlineLevel="2">
      <c r="A200" s="1">
        <v>41237</v>
      </c>
      <c r="B200" s="1" t="s">
        <v>580</v>
      </c>
      <c r="C200" s="2">
        <v>3</v>
      </c>
      <c r="D200" s="2">
        <v>95</v>
      </c>
      <c r="E200" s="16"/>
      <c r="F200" s="2">
        <v>214</v>
      </c>
      <c r="G200" s="2">
        <v>141</v>
      </c>
      <c r="H200" s="2">
        <v>400</v>
      </c>
      <c r="I200" s="2">
        <v>3</v>
      </c>
      <c r="J200" s="2">
        <v>0</v>
      </c>
      <c r="K200" s="7">
        <v>42269</v>
      </c>
      <c r="L200" s="7">
        <v>6449</v>
      </c>
      <c r="M200" s="18"/>
      <c r="N200" s="7">
        <v>6441</v>
      </c>
      <c r="O200" s="19"/>
    </row>
    <row r="201" spans="1:15" outlineLevel="2">
      <c r="A201" s="1">
        <v>41238</v>
      </c>
      <c r="B201" s="1" t="s">
        <v>580</v>
      </c>
      <c r="C201" s="2">
        <v>1</v>
      </c>
      <c r="D201" s="2">
        <v>87</v>
      </c>
      <c r="E201" s="16"/>
      <c r="F201" s="2">
        <v>210</v>
      </c>
      <c r="G201" s="2">
        <v>127</v>
      </c>
      <c r="H201" s="2">
        <v>401</v>
      </c>
      <c r="I201" s="2">
        <v>1</v>
      </c>
      <c r="J201" s="2">
        <v>0</v>
      </c>
      <c r="K201" s="7">
        <v>40092</v>
      </c>
      <c r="L201" s="7">
        <v>6132</v>
      </c>
      <c r="M201" s="18"/>
      <c r="N201" s="7">
        <v>6794</v>
      </c>
      <c r="O201" s="19"/>
    </row>
    <row r="202" spans="1:15" outlineLevel="2">
      <c r="A202" s="1">
        <v>41239</v>
      </c>
      <c r="B202" s="1" t="s">
        <v>580</v>
      </c>
      <c r="C202" s="2">
        <v>12</v>
      </c>
      <c r="D202" s="2">
        <v>89</v>
      </c>
      <c r="E202" s="16"/>
      <c r="F202" s="2">
        <v>214</v>
      </c>
      <c r="G202" s="2">
        <v>126</v>
      </c>
      <c r="H202" s="2">
        <v>406</v>
      </c>
      <c r="I202" s="2">
        <v>8</v>
      </c>
      <c r="J202" s="2">
        <v>2</v>
      </c>
      <c r="K202" s="7">
        <v>40888</v>
      </c>
      <c r="L202" s="7">
        <v>4602</v>
      </c>
      <c r="M202" s="18"/>
      <c r="N202" s="7">
        <v>7065</v>
      </c>
      <c r="O202" s="19"/>
    </row>
    <row r="203" spans="1:15" outlineLevel="2">
      <c r="A203" s="1">
        <v>41240</v>
      </c>
      <c r="B203" s="1" t="s">
        <v>580</v>
      </c>
      <c r="C203" s="2">
        <v>14</v>
      </c>
      <c r="D203" s="2">
        <v>73</v>
      </c>
      <c r="E203" s="16"/>
      <c r="F203" s="2">
        <v>216</v>
      </c>
      <c r="G203" s="2">
        <v>102</v>
      </c>
      <c r="H203" s="2">
        <v>407</v>
      </c>
      <c r="I203" s="2">
        <v>1</v>
      </c>
      <c r="J203" s="2">
        <v>2</v>
      </c>
      <c r="K203" s="7">
        <v>41049</v>
      </c>
      <c r="L203" s="7">
        <v>3823</v>
      </c>
      <c r="M203" s="18"/>
      <c r="N203" s="7">
        <v>7211</v>
      </c>
      <c r="O203" s="19"/>
    </row>
    <row r="204" spans="1:15" outlineLevel="2">
      <c r="A204" s="1">
        <v>41241</v>
      </c>
      <c r="B204" s="1" t="s">
        <v>580</v>
      </c>
      <c r="C204" s="2">
        <v>6</v>
      </c>
      <c r="D204" s="2">
        <v>55</v>
      </c>
      <c r="E204" s="16"/>
      <c r="F204" s="2">
        <v>217</v>
      </c>
      <c r="G204" s="2">
        <v>73</v>
      </c>
      <c r="H204" s="2">
        <v>406</v>
      </c>
      <c r="I204" s="2">
        <v>3</v>
      </c>
      <c r="J204" s="2">
        <v>1</v>
      </c>
      <c r="K204" s="7">
        <v>37371</v>
      </c>
      <c r="L204" s="7">
        <v>3601</v>
      </c>
      <c r="M204" s="18"/>
      <c r="N204" s="7">
        <v>7518</v>
      </c>
      <c r="O204" s="19"/>
    </row>
    <row r="205" spans="1:15" outlineLevel="2">
      <c r="A205" s="1">
        <v>41242</v>
      </c>
      <c r="B205" s="1" t="s">
        <v>580</v>
      </c>
      <c r="C205" s="2">
        <v>13</v>
      </c>
      <c r="D205" s="2">
        <v>51</v>
      </c>
      <c r="E205" s="16"/>
      <c r="F205" s="2">
        <v>216</v>
      </c>
      <c r="G205" s="2">
        <v>68</v>
      </c>
      <c r="H205" s="2">
        <v>409</v>
      </c>
      <c r="I205" s="2">
        <v>4</v>
      </c>
      <c r="J205" s="2">
        <v>1</v>
      </c>
      <c r="K205" s="7">
        <v>36648</v>
      </c>
      <c r="L205" s="7">
        <v>4230</v>
      </c>
      <c r="M205" s="18"/>
      <c r="N205" s="7">
        <v>7523</v>
      </c>
      <c r="O205" s="19"/>
    </row>
    <row r="206" spans="1:15" s="13" customFormat="1" outlineLevel="1">
      <c r="A206" s="9"/>
      <c r="B206" s="10" t="s">
        <v>597</v>
      </c>
      <c r="C206" s="11"/>
      <c r="D206" s="11">
        <f>SUBTOTAL(1,D176:D205)</f>
        <v>64.666666666666671</v>
      </c>
      <c r="E206" s="16">
        <f t="shared" ref="E177:E206" si="6">(D206-D175)/D175</f>
        <v>0.44116942247783392</v>
      </c>
      <c r="F206" s="11"/>
      <c r="G206" s="11">
        <f>SUBTOTAL(1,G176:G205)</f>
        <v>87.8</v>
      </c>
      <c r="H206" s="11"/>
      <c r="I206" s="11"/>
      <c r="J206" s="11"/>
      <c r="K206" s="12">
        <f>SUBTOTAL(1,K176:K205)</f>
        <v>46757.8</v>
      </c>
      <c r="L206" s="12">
        <f>SUBTOTAL(1,L176:L205)</f>
        <v>4712.3666666666668</v>
      </c>
      <c r="M206" s="18">
        <f t="shared" ref="M178:M210" si="7">(L206-L175)/L175</f>
        <v>0.74407075772047115</v>
      </c>
      <c r="N206" s="12">
        <f>SUBTOTAL(1,N176:N205)</f>
        <v>4934.6000000000004</v>
      </c>
      <c r="O206" s="19">
        <f t="shared" ref="O178:O210" si="8">(N206-N175)/N175</f>
        <v>0.77887527036770021</v>
      </c>
    </row>
    <row r="207" spans="1:15" outlineLevel="2">
      <c r="A207" s="1">
        <v>41243</v>
      </c>
      <c r="B207" s="1" t="s">
        <v>590</v>
      </c>
      <c r="C207" s="2">
        <v>13</v>
      </c>
      <c r="D207" s="2">
        <v>55</v>
      </c>
      <c r="E207" s="16"/>
      <c r="F207" s="2">
        <v>207</v>
      </c>
      <c r="G207" s="2">
        <v>75</v>
      </c>
      <c r="H207" s="2">
        <v>408</v>
      </c>
      <c r="I207" s="2">
        <v>0</v>
      </c>
      <c r="J207" s="2">
        <v>1</v>
      </c>
      <c r="K207" s="7">
        <v>34980</v>
      </c>
      <c r="L207" s="7">
        <v>4663</v>
      </c>
      <c r="M207" s="18"/>
      <c r="N207" s="7">
        <v>7805</v>
      </c>
      <c r="O207" s="19"/>
    </row>
    <row r="208" spans="1:15" outlineLevel="2">
      <c r="A208" s="1">
        <v>41244</v>
      </c>
      <c r="B208" s="1" t="s">
        <v>590</v>
      </c>
      <c r="C208" s="2">
        <v>19</v>
      </c>
      <c r="D208" s="2">
        <v>97</v>
      </c>
      <c r="E208" s="16"/>
      <c r="F208" s="2">
        <v>215</v>
      </c>
      <c r="G208" s="2">
        <v>90</v>
      </c>
      <c r="H208" s="2">
        <v>412</v>
      </c>
      <c r="I208" s="2">
        <v>5</v>
      </c>
      <c r="J208" s="2">
        <v>1</v>
      </c>
      <c r="K208" s="7">
        <v>35367</v>
      </c>
      <c r="L208" s="7">
        <v>4636</v>
      </c>
      <c r="M208" s="18"/>
      <c r="N208" s="7">
        <v>8110</v>
      </c>
      <c r="O208" s="19"/>
    </row>
    <row r="209" spans="1:15" outlineLevel="2">
      <c r="A209" s="1">
        <v>41245</v>
      </c>
      <c r="B209" s="1" t="s">
        <v>581</v>
      </c>
      <c r="C209" s="2">
        <v>9</v>
      </c>
      <c r="D209" s="2">
        <v>90</v>
      </c>
      <c r="E209" s="16"/>
      <c r="F209" s="2">
        <v>218</v>
      </c>
      <c r="G209" s="2">
        <v>99</v>
      </c>
      <c r="H209" s="2">
        <v>418</v>
      </c>
      <c r="I209" s="2">
        <v>6</v>
      </c>
      <c r="J209" s="2">
        <v>0</v>
      </c>
      <c r="K209" s="7">
        <v>35688</v>
      </c>
      <c r="L209" s="7">
        <v>5104</v>
      </c>
      <c r="M209" s="18"/>
      <c r="N209" s="7">
        <v>7618</v>
      </c>
      <c r="O209" s="19"/>
    </row>
    <row r="210" spans="1:15" s="13" customFormat="1" outlineLevel="1">
      <c r="A210" s="9"/>
      <c r="B210" s="10" t="s">
        <v>598</v>
      </c>
      <c r="C210" s="11"/>
      <c r="D210" s="11">
        <f>SUBTOTAL(1,D207:D209)</f>
        <v>80.666666666666671</v>
      </c>
      <c r="E210" s="16">
        <f t="shared" ref="E177:E211" si="9">(D210-D179)/D179</f>
        <v>0.46666666666666673</v>
      </c>
      <c r="F210" s="11"/>
      <c r="G210" s="11">
        <f>SUBTOTAL(1,G207:G209)</f>
        <v>88</v>
      </c>
      <c r="H210" s="11"/>
      <c r="I210" s="11"/>
      <c r="J210" s="11"/>
      <c r="K210" s="12">
        <f>SUBTOTAL(1,K207:K209)</f>
        <v>35345</v>
      </c>
      <c r="L210" s="12">
        <f>SUBTOTAL(1,L207:L209)</f>
        <v>4801</v>
      </c>
      <c r="M210" s="18">
        <f t="shared" si="7"/>
        <v>-0.24548169102624548</v>
      </c>
      <c r="N210" s="12">
        <f>SUBTOTAL(1,N207:N209)</f>
        <v>7844.333333333333</v>
      </c>
      <c r="O210" s="19">
        <f t="shared" si="8"/>
        <v>0.31726840190316258</v>
      </c>
    </row>
    <row r="211" spans="1:15" s="13" customFormat="1">
      <c r="A211" s="9"/>
      <c r="B211" s="10" t="s">
        <v>599</v>
      </c>
      <c r="C211" s="11"/>
      <c r="D211" s="11">
        <f>SUBTOTAL(1,D2:D209)</f>
        <v>40.930348258706466</v>
      </c>
      <c r="E211" s="16"/>
      <c r="F211" s="11"/>
      <c r="G211" s="11">
        <f>SUBTOTAL(1,G2:G209)</f>
        <v>52.681592039800996</v>
      </c>
      <c r="H211" s="11"/>
      <c r="I211" s="11"/>
      <c r="J211" s="11"/>
      <c r="K211" s="12">
        <f>SUBTOTAL(1,K2:K209)</f>
        <v>25690.189054726368</v>
      </c>
      <c r="L211" s="12">
        <f>SUBTOTAL(1,L2:L209)</f>
        <v>1269.1940298507463</v>
      </c>
      <c r="M211" s="18"/>
      <c r="N211" s="12">
        <f>SUBTOTAL(1,N2:N209)</f>
        <v>2088.8009950248756</v>
      </c>
      <c r="O211" s="19"/>
    </row>
  </sheetData>
  <sheetCalcPr fullCalcOnLoad="1"/>
  <autoFilter ref="A1:N210"/>
  <phoneticPr fontId="5" type="noConversion"/>
  <pageMargins left="0.75" right="0.75" top="1" bottom="1" header="0.5" footer="0.5"/>
  <pageSetup orientation="portrait" horizontalDpi="4294967292" verticalDpi="4294967292"/>
  <legacyDrawing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R91"/>
  <sheetViews>
    <sheetView workbookViewId="0"/>
  </sheetViews>
  <sheetFormatPr baseColWidth="10" defaultRowHeight="13"/>
  <cols>
    <col min="1" max="1" width="90.5703125" customWidth="1"/>
    <col min="2" max="3" width="13.85546875" customWidth="1"/>
    <col min="4" max="6" width="21.42578125" customWidth="1"/>
    <col min="7" max="7" width="5" customWidth="1"/>
    <col min="8" max="8" width="21.42578125" customWidth="1"/>
    <col min="9" max="9" width="15.7109375" style="4" customWidth="1"/>
    <col min="10" max="14" width="21.42578125" customWidth="1"/>
    <col min="15" max="15" width="34.7109375" customWidth="1"/>
    <col min="16" max="18" width="21.42578125" customWidth="1"/>
  </cols>
  <sheetData>
    <row r="1" spans="1:18">
      <c r="A1" s="5" t="s">
        <v>291</v>
      </c>
      <c r="B1" s="5" t="s">
        <v>292</v>
      </c>
      <c r="C1" s="5" t="s">
        <v>90</v>
      </c>
      <c r="D1" s="5" t="s">
        <v>144</v>
      </c>
      <c r="E1" s="5" t="s">
        <v>484</v>
      </c>
      <c r="F1" s="5" t="s">
        <v>194</v>
      </c>
      <c r="G1" s="5" t="s">
        <v>145</v>
      </c>
      <c r="H1" s="5" t="s">
        <v>150</v>
      </c>
      <c r="I1" s="78" t="s">
        <v>439</v>
      </c>
      <c r="J1" s="5" t="s">
        <v>227</v>
      </c>
      <c r="K1" s="5" t="s">
        <v>228</v>
      </c>
      <c r="L1" s="5" t="s">
        <v>229</v>
      </c>
      <c r="M1" s="5" t="s">
        <v>230</v>
      </c>
      <c r="N1" s="5" t="s">
        <v>231</v>
      </c>
      <c r="O1" s="5" t="s">
        <v>232</v>
      </c>
      <c r="P1" s="77" t="s">
        <v>233</v>
      </c>
      <c r="Q1" s="77" t="s">
        <v>234</v>
      </c>
      <c r="R1" s="77" t="s">
        <v>235</v>
      </c>
    </row>
    <row r="2" spans="1:18">
      <c r="A2" s="6" t="s">
        <v>300</v>
      </c>
      <c r="B2" s="6" t="s">
        <v>294</v>
      </c>
      <c r="C2" s="6" t="s">
        <v>91</v>
      </c>
      <c r="D2" s="6" t="s">
        <v>163</v>
      </c>
      <c r="E2" s="6" t="s">
        <v>502</v>
      </c>
      <c r="F2" s="6" t="s">
        <v>185</v>
      </c>
      <c r="G2" s="6" t="s">
        <v>157</v>
      </c>
      <c r="H2" s="6" t="s">
        <v>165</v>
      </c>
      <c r="I2" s="79" t="s">
        <v>88</v>
      </c>
      <c r="J2" s="76">
        <v>41254.777800925927</v>
      </c>
      <c r="K2" s="7">
        <v>240</v>
      </c>
      <c r="L2" s="7">
        <v>175</v>
      </c>
      <c r="M2" s="7">
        <v>48</v>
      </c>
      <c r="N2" s="7">
        <v>66</v>
      </c>
      <c r="O2" s="7">
        <v>0</v>
      </c>
      <c r="P2" s="6" t="s">
        <v>616</v>
      </c>
      <c r="Q2" s="7">
        <v>14</v>
      </c>
      <c r="R2" s="7">
        <v>3</v>
      </c>
    </row>
    <row r="3" spans="1:18">
      <c r="A3" s="6" t="s">
        <v>282</v>
      </c>
      <c r="B3" s="6" t="s">
        <v>294</v>
      </c>
      <c r="C3" s="6" t="s">
        <v>91</v>
      </c>
      <c r="D3" s="6" t="s">
        <v>493</v>
      </c>
      <c r="E3" s="6" t="s">
        <v>502</v>
      </c>
      <c r="F3" s="6" t="s">
        <v>489</v>
      </c>
      <c r="G3" s="6" t="s">
        <v>198</v>
      </c>
      <c r="H3" s="6" t="s">
        <v>165</v>
      </c>
      <c r="I3" s="79"/>
      <c r="J3" s="76">
        <v>41236.270844907405</v>
      </c>
      <c r="K3" s="7">
        <v>23216</v>
      </c>
      <c r="L3" s="7">
        <v>1552</v>
      </c>
      <c r="M3" s="7">
        <v>22752</v>
      </c>
      <c r="N3" s="7">
        <v>116</v>
      </c>
      <c r="O3" s="7">
        <v>2</v>
      </c>
      <c r="P3" s="6" t="s">
        <v>616</v>
      </c>
      <c r="Q3" s="7">
        <v>13</v>
      </c>
      <c r="R3" s="7">
        <v>1</v>
      </c>
    </row>
    <row r="4" spans="1:18">
      <c r="A4" s="6" t="s">
        <v>258</v>
      </c>
      <c r="B4" s="6" t="s">
        <v>294</v>
      </c>
      <c r="C4" s="6" t="s">
        <v>91</v>
      </c>
      <c r="D4" s="6" t="s">
        <v>421</v>
      </c>
      <c r="E4" s="6" t="s">
        <v>502</v>
      </c>
      <c r="F4" s="6" t="s">
        <v>489</v>
      </c>
      <c r="G4" s="6" t="s">
        <v>198</v>
      </c>
      <c r="H4" s="6" t="s">
        <v>165</v>
      </c>
      <c r="I4" s="79"/>
      <c r="J4" s="76">
        <v>41222.645856481482</v>
      </c>
      <c r="K4" s="7">
        <v>212</v>
      </c>
      <c r="L4" s="7">
        <v>203</v>
      </c>
      <c r="M4" s="7">
        <v>0</v>
      </c>
      <c r="N4" s="7">
        <v>9</v>
      </c>
      <c r="O4" s="7">
        <v>0</v>
      </c>
      <c r="P4" s="7">
        <v>1</v>
      </c>
      <c r="Q4" s="7">
        <v>10</v>
      </c>
      <c r="R4" s="7">
        <v>5</v>
      </c>
    </row>
    <row r="5" spans="1:18" ht="26">
      <c r="A5" s="6" t="s">
        <v>260</v>
      </c>
      <c r="B5" s="6" t="s">
        <v>261</v>
      </c>
      <c r="C5" s="6" t="s">
        <v>91</v>
      </c>
      <c r="D5" s="6" t="s">
        <v>499</v>
      </c>
      <c r="E5" s="6" t="s">
        <v>502</v>
      </c>
      <c r="F5" s="6" t="s">
        <v>98</v>
      </c>
      <c r="G5" s="6" t="s">
        <v>198</v>
      </c>
      <c r="H5" s="6" t="s">
        <v>25</v>
      </c>
      <c r="I5" s="79" t="s">
        <v>125</v>
      </c>
      <c r="J5" s="76">
        <v>41210.375011574077</v>
      </c>
      <c r="K5" s="7">
        <v>265</v>
      </c>
      <c r="L5" s="7">
        <v>244</v>
      </c>
      <c r="M5" s="7">
        <v>0</v>
      </c>
      <c r="N5" s="7">
        <v>25</v>
      </c>
      <c r="O5" s="7">
        <v>0</v>
      </c>
      <c r="P5" s="6" t="s">
        <v>616</v>
      </c>
      <c r="Q5" s="7">
        <v>3</v>
      </c>
      <c r="R5" s="7">
        <v>1</v>
      </c>
    </row>
    <row r="6" spans="1:18">
      <c r="A6" s="6" t="s">
        <v>244</v>
      </c>
      <c r="B6" s="6" t="s">
        <v>294</v>
      </c>
      <c r="C6" s="68" t="s">
        <v>93</v>
      </c>
      <c r="D6" s="6" t="s">
        <v>432</v>
      </c>
      <c r="E6" s="6" t="s">
        <v>435</v>
      </c>
      <c r="F6" s="6" t="s">
        <v>46</v>
      </c>
      <c r="G6" s="6" t="s">
        <v>198</v>
      </c>
      <c r="H6" s="6" t="s">
        <v>26</v>
      </c>
      <c r="I6" s="79"/>
      <c r="J6" s="76">
        <v>41170.605462962965</v>
      </c>
      <c r="K6" s="7">
        <v>307</v>
      </c>
      <c r="L6" s="7">
        <v>281</v>
      </c>
      <c r="M6" s="7">
        <v>0</v>
      </c>
      <c r="N6" s="7">
        <v>26</v>
      </c>
      <c r="O6" s="7">
        <v>0</v>
      </c>
      <c r="P6" s="6" t="s">
        <v>616</v>
      </c>
      <c r="Q6" s="7">
        <v>5</v>
      </c>
      <c r="R6" s="7">
        <v>1</v>
      </c>
    </row>
    <row r="7" spans="1:18">
      <c r="A7" s="6" t="s">
        <v>237</v>
      </c>
      <c r="B7" s="6" t="s">
        <v>294</v>
      </c>
      <c r="C7" s="68" t="s">
        <v>93</v>
      </c>
      <c r="D7" s="6"/>
      <c r="E7" s="6" t="s">
        <v>63</v>
      </c>
      <c r="F7" s="6" t="s">
        <v>98</v>
      </c>
      <c r="G7" s="6" t="s">
        <v>157</v>
      </c>
      <c r="H7" s="6" t="s">
        <v>201</v>
      </c>
      <c r="I7" s="79" t="s">
        <v>64</v>
      </c>
      <c r="J7" s="76">
        <v>41149.475497685184</v>
      </c>
      <c r="K7" s="7">
        <v>487</v>
      </c>
      <c r="L7" s="7">
        <v>326</v>
      </c>
      <c r="M7" s="7">
        <v>0</v>
      </c>
      <c r="N7" s="7">
        <v>163</v>
      </c>
      <c r="O7" s="7">
        <v>2</v>
      </c>
      <c r="P7" s="7">
        <v>5</v>
      </c>
      <c r="Q7" s="7">
        <v>60</v>
      </c>
      <c r="R7" s="7">
        <v>18</v>
      </c>
    </row>
    <row r="8" spans="1:18">
      <c r="A8" s="6" t="s">
        <v>269</v>
      </c>
      <c r="B8" s="6" t="s">
        <v>294</v>
      </c>
      <c r="C8" s="6" t="s">
        <v>91</v>
      </c>
      <c r="D8" s="6" t="s">
        <v>432</v>
      </c>
      <c r="E8" s="6" t="s">
        <v>435</v>
      </c>
      <c r="F8" s="6" t="s">
        <v>328</v>
      </c>
      <c r="G8" s="6" t="s">
        <v>157</v>
      </c>
      <c r="H8" s="6" t="s">
        <v>201</v>
      </c>
      <c r="I8" s="79" t="s">
        <v>440</v>
      </c>
      <c r="J8" s="76">
        <v>41233.627835648149</v>
      </c>
      <c r="K8" s="7">
        <v>267</v>
      </c>
      <c r="L8" s="7">
        <v>187</v>
      </c>
      <c r="M8" s="7">
        <v>0</v>
      </c>
      <c r="N8" s="7">
        <v>81</v>
      </c>
      <c r="O8" s="7">
        <v>0</v>
      </c>
      <c r="P8" s="6" t="s">
        <v>616</v>
      </c>
      <c r="Q8" s="7">
        <v>8</v>
      </c>
      <c r="R8" s="6" t="s">
        <v>616</v>
      </c>
    </row>
    <row r="9" spans="1:18">
      <c r="A9" s="6" t="s">
        <v>281</v>
      </c>
      <c r="B9" s="6" t="s">
        <v>604</v>
      </c>
      <c r="C9" s="6" t="s">
        <v>91</v>
      </c>
      <c r="D9" s="6"/>
      <c r="E9" s="6" t="s">
        <v>502</v>
      </c>
      <c r="F9" s="6" t="s">
        <v>180</v>
      </c>
      <c r="G9" s="6" t="s">
        <v>148</v>
      </c>
      <c r="H9" s="6" t="s">
        <v>182</v>
      </c>
      <c r="I9" s="79"/>
      <c r="J9" s="76">
        <v>41240.652789351851</v>
      </c>
      <c r="K9" s="7">
        <v>185</v>
      </c>
      <c r="L9" s="7">
        <v>185</v>
      </c>
      <c r="M9" s="7">
        <v>0</v>
      </c>
      <c r="N9" s="7">
        <v>0</v>
      </c>
      <c r="O9" s="7">
        <v>0</v>
      </c>
      <c r="P9" s="7">
        <v>1</v>
      </c>
      <c r="Q9" s="7">
        <v>63</v>
      </c>
      <c r="R9" s="7">
        <v>5</v>
      </c>
    </row>
    <row r="10" spans="1:18">
      <c r="A10" s="6" t="s">
        <v>207</v>
      </c>
      <c r="B10" s="6" t="s">
        <v>604</v>
      </c>
      <c r="C10" s="6" t="s">
        <v>1</v>
      </c>
      <c r="D10" s="6" t="s">
        <v>163</v>
      </c>
      <c r="E10" s="6" t="s">
        <v>154</v>
      </c>
      <c r="F10" s="6" t="s">
        <v>187</v>
      </c>
      <c r="G10" s="6" t="s">
        <v>177</v>
      </c>
      <c r="H10" s="6" t="s">
        <v>201</v>
      </c>
      <c r="I10" s="79"/>
      <c r="J10" s="76">
        <v>41061.270844907405</v>
      </c>
      <c r="K10" s="7">
        <v>159</v>
      </c>
      <c r="L10" s="7">
        <v>117</v>
      </c>
      <c r="M10" s="7">
        <v>0</v>
      </c>
      <c r="N10" s="7">
        <v>43</v>
      </c>
      <c r="O10" s="7">
        <v>0</v>
      </c>
      <c r="P10" s="6" t="s">
        <v>616</v>
      </c>
      <c r="Q10" s="7">
        <v>16</v>
      </c>
      <c r="R10" s="7">
        <v>3</v>
      </c>
    </row>
    <row r="11" spans="1:18">
      <c r="A11" s="6" t="s">
        <v>255</v>
      </c>
      <c r="B11" s="6" t="s">
        <v>604</v>
      </c>
      <c r="C11" s="68" t="s">
        <v>94</v>
      </c>
      <c r="D11" s="6"/>
      <c r="E11" s="6"/>
      <c r="F11" s="6" t="s">
        <v>40</v>
      </c>
      <c r="G11" s="6" t="s">
        <v>41</v>
      </c>
      <c r="H11" s="6" t="s">
        <v>182</v>
      </c>
      <c r="I11" s="79"/>
      <c r="J11" s="76">
        <v>41180.368275462963</v>
      </c>
      <c r="K11" s="7">
        <v>297</v>
      </c>
      <c r="L11" s="7">
        <v>285</v>
      </c>
      <c r="M11" s="7">
        <v>0</v>
      </c>
      <c r="N11" s="7">
        <v>12</v>
      </c>
      <c r="O11" s="7">
        <v>0</v>
      </c>
      <c r="P11" s="6" t="s">
        <v>616</v>
      </c>
      <c r="Q11" s="7">
        <v>4</v>
      </c>
      <c r="R11" s="7">
        <v>1</v>
      </c>
    </row>
    <row r="12" spans="1:18">
      <c r="A12" s="6" t="s">
        <v>275</v>
      </c>
      <c r="B12" s="6" t="s">
        <v>604</v>
      </c>
      <c r="C12" s="6" t="s">
        <v>91</v>
      </c>
      <c r="D12" s="6" t="s">
        <v>421</v>
      </c>
      <c r="E12" s="6" t="s">
        <v>502</v>
      </c>
      <c r="F12" s="6" t="s">
        <v>121</v>
      </c>
      <c r="G12" s="6" t="s">
        <v>148</v>
      </c>
      <c r="H12" s="6" t="s">
        <v>123</v>
      </c>
      <c r="I12" s="79"/>
      <c r="J12" s="76">
        <v>41224.673611111109</v>
      </c>
      <c r="K12" s="7">
        <v>190</v>
      </c>
      <c r="L12" s="7">
        <v>188</v>
      </c>
      <c r="M12" s="7">
        <v>0</v>
      </c>
      <c r="N12" s="7">
        <v>2</v>
      </c>
      <c r="O12" s="7">
        <v>0</v>
      </c>
      <c r="P12" s="7">
        <v>1</v>
      </c>
      <c r="Q12" s="7">
        <v>8</v>
      </c>
      <c r="R12" s="6" t="s">
        <v>616</v>
      </c>
    </row>
    <row r="13" spans="1:18">
      <c r="A13" s="6" t="s">
        <v>222</v>
      </c>
      <c r="B13" s="6" t="s">
        <v>604</v>
      </c>
      <c r="C13" s="6" t="s">
        <v>2</v>
      </c>
      <c r="D13" s="6"/>
      <c r="E13" s="6" t="s">
        <v>79</v>
      </c>
      <c r="F13" s="6" t="s">
        <v>180</v>
      </c>
      <c r="G13" s="6" t="s">
        <v>157</v>
      </c>
      <c r="H13" s="6" t="s">
        <v>80</v>
      </c>
      <c r="I13" s="79"/>
      <c r="J13" s="76">
        <v>41088.399178240739</v>
      </c>
      <c r="K13" s="7">
        <v>120</v>
      </c>
      <c r="L13" s="7">
        <v>106</v>
      </c>
      <c r="M13" s="7">
        <v>0</v>
      </c>
      <c r="N13" s="7">
        <v>15</v>
      </c>
      <c r="O13" s="7">
        <v>0</v>
      </c>
      <c r="P13" s="7">
        <v>5</v>
      </c>
      <c r="Q13" s="7">
        <v>15</v>
      </c>
      <c r="R13" s="7">
        <v>5</v>
      </c>
    </row>
    <row r="14" spans="1:18">
      <c r="A14" s="6" t="s">
        <v>251</v>
      </c>
      <c r="B14" s="6" t="s">
        <v>294</v>
      </c>
      <c r="C14" s="6" t="s">
        <v>91</v>
      </c>
      <c r="D14" s="6" t="s">
        <v>493</v>
      </c>
      <c r="E14" s="6" t="s">
        <v>154</v>
      </c>
      <c r="F14" s="6" t="s">
        <v>489</v>
      </c>
      <c r="G14" s="6" t="s">
        <v>198</v>
      </c>
      <c r="H14" s="6" t="s">
        <v>139</v>
      </c>
      <c r="I14" s="79"/>
      <c r="J14" s="76">
        <v>41187.442280092589</v>
      </c>
      <c r="K14" s="7">
        <v>183</v>
      </c>
      <c r="L14" s="7">
        <v>183</v>
      </c>
      <c r="M14" s="7">
        <v>0</v>
      </c>
      <c r="N14" s="7">
        <v>0</v>
      </c>
      <c r="O14" s="7">
        <v>0</v>
      </c>
      <c r="P14" s="6" t="s">
        <v>616</v>
      </c>
      <c r="Q14" s="7">
        <v>5</v>
      </c>
      <c r="R14" s="6" t="s">
        <v>616</v>
      </c>
    </row>
    <row r="15" spans="1:18">
      <c r="A15" s="6" t="s">
        <v>254</v>
      </c>
      <c r="B15" s="6" t="s">
        <v>294</v>
      </c>
      <c r="C15" s="6" t="s">
        <v>91</v>
      </c>
      <c r="D15" s="6" t="s">
        <v>493</v>
      </c>
      <c r="E15" s="6" t="s">
        <v>154</v>
      </c>
      <c r="F15" s="6" t="s">
        <v>489</v>
      </c>
      <c r="G15" s="6" t="s">
        <v>198</v>
      </c>
      <c r="H15" s="6" t="s">
        <v>139</v>
      </c>
      <c r="I15" s="79"/>
      <c r="J15" s="76">
        <v>41184.606446759259</v>
      </c>
      <c r="K15" s="7">
        <v>241</v>
      </c>
      <c r="L15" s="7">
        <v>240</v>
      </c>
      <c r="M15" s="7">
        <v>0</v>
      </c>
      <c r="N15" s="7">
        <v>1</v>
      </c>
      <c r="O15" s="7">
        <v>0</v>
      </c>
      <c r="P15" s="6" t="s">
        <v>616</v>
      </c>
      <c r="Q15" s="7">
        <v>15</v>
      </c>
      <c r="R15" s="7">
        <v>3</v>
      </c>
    </row>
    <row r="16" spans="1:18">
      <c r="A16" s="6" t="s">
        <v>257</v>
      </c>
      <c r="B16" s="6" t="s">
        <v>296</v>
      </c>
      <c r="C16" s="68" t="s">
        <v>93</v>
      </c>
      <c r="D16" s="6" t="s">
        <v>493</v>
      </c>
      <c r="E16" s="6" t="s">
        <v>154</v>
      </c>
      <c r="F16" s="6" t="s">
        <v>489</v>
      </c>
      <c r="G16" s="6" t="s">
        <v>198</v>
      </c>
      <c r="H16" s="6" t="s">
        <v>139</v>
      </c>
      <c r="I16" s="79"/>
      <c r="J16" s="76">
        <v>41179.357604166667</v>
      </c>
      <c r="K16" s="7">
        <v>263</v>
      </c>
      <c r="L16" s="7">
        <v>256</v>
      </c>
      <c r="M16" s="7">
        <v>0</v>
      </c>
      <c r="N16" s="7">
        <v>7</v>
      </c>
      <c r="O16" s="7">
        <v>0</v>
      </c>
      <c r="P16" s="6" t="s">
        <v>616</v>
      </c>
      <c r="Q16" s="7">
        <v>1</v>
      </c>
      <c r="R16" s="6" t="s">
        <v>616</v>
      </c>
    </row>
    <row r="17" spans="1:18">
      <c r="A17" s="6" t="s">
        <v>242</v>
      </c>
      <c r="B17" s="6" t="s">
        <v>604</v>
      </c>
      <c r="C17" s="68" t="s">
        <v>93</v>
      </c>
      <c r="D17" s="6"/>
      <c r="E17" s="6" t="s">
        <v>44</v>
      </c>
      <c r="F17" s="6" t="s">
        <v>189</v>
      </c>
      <c r="G17" s="6" t="s">
        <v>140</v>
      </c>
      <c r="H17" s="6" t="s">
        <v>178</v>
      </c>
      <c r="I17" s="79" t="s">
        <v>45</v>
      </c>
      <c r="J17" s="76">
        <v>41176.641180555554</v>
      </c>
      <c r="K17" s="7">
        <v>220</v>
      </c>
      <c r="L17" s="7">
        <v>220</v>
      </c>
      <c r="M17" s="7">
        <v>0</v>
      </c>
      <c r="N17" s="7">
        <v>0</v>
      </c>
      <c r="O17" s="7">
        <v>0</v>
      </c>
      <c r="P17" s="7">
        <v>3</v>
      </c>
      <c r="Q17" s="7">
        <v>6</v>
      </c>
      <c r="R17" s="7">
        <v>1</v>
      </c>
    </row>
    <row r="18" spans="1:18">
      <c r="A18" s="6" t="s">
        <v>249</v>
      </c>
      <c r="B18" s="6" t="s">
        <v>604</v>
      </c>
      <c r="C18" s="68" t="s">
        <v>93</v>
      </c>
      <c r="D18" s="6"/>
      <c r="E18" s="6" t="s">
        <v>44</v>
      </c>
      <c r="F18" s="6" t="s">
        <v>189</v>
      </c>
      <c r="G18" s="6" t="s">
        <v>140</v>
      </c>
      <c r="H18" s="6" t="s">
        <v>178</v>
      </c>
      <c r="I18" s="79" t="s">
        <v>45</v>
      </c>
      <c r="J18" s="76">
        <v>41163.288831018515</v>
      </c>
      <c r="K18" s="7">
        <v>244</v>
      </c>
      <c r="L18" s="7">
        <v>244</v>
      </c>
      <c r="M18" s="7">
        <v>0</v>
      </c>
      <c r="N18" s="7">
        <v>0</v>
      </c>
      <c r="O18" s="7">
        <v>0</v>
      </c>
      <c r="P18" s="7">
        <v>3</v>
      </c>
      <c r="Q18" s="7">
        <v>33</v>
      </c>
      <c r="R18" s="7">
        <v>10</v>
      </c>
    </row>
    <row r="19" spans="1:18">
      <c r="A19" s="6" t="s">
        <v>279</v>
      </c>
      <c r="B19" s="6" t="s">
        <v>604</v>
      </c>
      <c r="C19" s="6" t="s">
        <v>91</v>
      </c>
      <c r="D19" s="6"/>
      <c r="E19" s="6" t="s">
        <v>176</v>
      </c>
      <c r="F19" s="6" t="s">
        <v>189</v>
      </c>
      <c r="G19" s="6" t="s">
        <v>177</v>
      </c>
      <c r="H19" s="6" t="s">
        <v>178</v>
      </c>
      <c r="I19" s="79" t="s">
        <v>179</v>
      </c>
      <c r="J19" s="76">
        <v>41241.673611111109</v>
      </c>
      <c r="K19" s="7">
        <v>199</v>
      </c>
      <c r="L19" s="7">
        <v>197</v>
      </c>
      <c r="M19" s="7">
        <v>0</v>
      </c>
      <c r="N19" s="7">
        <v>2</v>
      </c>
      <c r="O19" s="7">
        <v>0</v>
      </c>
      <c r="P19" s="6" t="s">
        <v>616</v>
      </c>
      <c r="Q19" s="7">
        <v>8</v>
      </c>
      <c r="R19" s="7">
        <v>2</v>
      </c>
    </row>
    <row r="20" spans="1:18">
      <c r="A20" s="6" t="s">
        <v>297</v>
      </c>
      <c r="B20" s="6" t="s">
        <v>294</v>
      </c>
      <c r="C20" s="6" t="s">
        <v>91</v>
      </c>
      <c r="D20" s="6" t="s">
        <v>493</v>
      </c>
      <c r="E20" s="6" t="s">
        <v>154</v>
      </c>
      <c r="F20" s="6" t="s">
        <v>192</v>
      </c>
      <c r="G20" s="6" t="s">
        <v>157</v>
      </c>
      <c r="H20" s="6" t="s">
        <v>156</v>
      </c>
      <c r="I20" s="79" t="s">
        <v>170</v>
      </c>
      <c r="J20" s="76">
        <v>41258.298634259256</v>
      </c>
      <c r="K20" s="7">
        <v>131</v>
      </c>
      <c r="L20" s="7">
        <v>117</v>
      </c>
      <c r="M20" s="7">
        <v>10</v>
      </c>
      <c r="N20" s="7">
        <v>15</v>
      </c>
      <c r="O20" s="7">
        <v>0</v>
      </c>
      <c r="P20" s="6" t="s">
        <v>616</v>
      </c>
      <c r="Q20" s="7">
        <v>6</v>
      </c>
      <c r="R20" s="7">
        <v>1</v>
      </c>
    </row>
    <row r="21" spans="1:18">
      <c r="A21" s="6" t="s">
        <v>266</v>
      </c>
      <c r="B21" s="6" t="s">
        <v>294</v>
      </c>
      <c r="C21" s="6" t="s">
        <v>91</v>
      </c>
      <c r="D21" s="6" t="s">
        <v>460</v>
      </c>
      <c r="E21" s="6" t="s">
        <v>173</v>
      </c>
      <c r="F21" s="6" t="s">
        <v>189</v>
      </c>
      <c r="G21" s="6" t="s">
        <v>131</v>
      </c>
      <c r="H21" s="6" t="s">
        <v>130</v>
      </c>
      <c r="I21" s="79" t="s">
        <v>132</v>
      </c>
      <c r="J21" s="76">
        <v>41200.486747685187</v>
      </c>
      <c r="K21" s="7">
        <v>166</v>
      </c>
      <c r="L21" s="7">
        <v>163</v>
      </c>
      <c r="M21" s="7">
        <v>0</v>
      </c>
      <c r="N21" s="7">
        <v>3</v>
      </c>
      <c r="O21" s="7">
        <v>2</v>
      </c>
      <c r="P21" s="6" t="s">
        <v>616</v>
      </c>
      <c r="Q21" s="7">
        <v>2</v>
      </c>
      <c r="R21" s="6" t="s">
        <v>616</v>
      </c>
    </row>
    <row r="22" spans="1:18">
      <c r="A22" s="6" t="s">
        <v>298</v>
      </c>
      <c r="B22" s="6" t="s">
        <v>296</v>
      </c>
      <c r="C22" s="6" t="s">
        <v>91</v>
      </c>
      <c r="D22" s="6"/>
      <c r="E22" s="6"/>
      <c r="F22" s="6" t="s">
        <v>191</v>
      </c>
      <c r="G22" s="6" t="s">
        <v>148</v>
      </c>
      <c r="H22" s="6" t="s">
        <v>152</v>
      </c>
      <c r="I22" s="79" t="s">
        <v>169</v>
      </c>
      <c r="J22" s="76">
        <v>41257.694444444445</v>
      </c>
      <c r="K22" s="7">
        <v>141</v>
      </c>
      <c r="L22" s="7">
        <v>134</v>
      </c>
      <c r="M22" s="7">
        <v>3</v>
      </c>
      <c r="N22" s="7">
        <v>7</v>
      </c>
      <c r="O22" s="7">
        <v>0</v>
      </c>
      <c r="P22" s="6" t="s">
        <v>616</v>
      </c>
      <c r="Q22" s="7">
        <v>1</v>
      </c>
      <c r="R22" s="7">
        <v>2</v>
      </c>
    </row>
    <row r="23" spans="1:18">
      <c r="A23" s="6" t="s">
        <v>293</v>
      </c>
      <c r="B23" s="6" t="s">
        <v>294</v>
      </c>
      <c r="C23" s="6" t="s">
        <v>92</v>
      </c>
      <c r="D23" s="6"/>
      <c r="F23" s="6" t="s">
        <v>147</v>
      </c>
      <c r="G23" s="6" t="s">
        <v>148</v>
      </c>
      <c r="H23" s="6" t="s">
        <v>152</v>
      </c>
      <c r="I23" s="79" t="s">
        <v>169</v>
      </c>
      <c r="J23" s="76">
        <v>41263.270868055559</v>
      </c>
      <c r="K23" s="7">
        <v>92</v>
      </c>
      <c r="L23" s="7">
        <v>92</v>
      </c>
      <c r="M23" s="7">
        <v>0</v>
      </c>
      <c r="N23" s="7">
        <v>0</v>
      </c>
      <c r="O23" s="7">
        <v>0</v>
      </c>
      <c r="P23" s="6" t="s">
        <v>616</v>
      </c>
      <c r="Q23" s="7">
        <v>5</v>
      </c>
      <c r="R23" s="7">
        <v>2</v>
      </c>
    </row>
    <row r="24" spans="1:18">
      <c r="A24" s="6" t="s">
        <v>295</v>
      </c>
      <c r="B24" s="6" t="s">
        <v>296</v>
      </c>
      <c r="C24" s="6" t="s">
        <v>92</v>
      </c>
      <c r="D24" s="6"/>
      <c r="F24" s="6" t="s">
        <v>147</v>
      </c>
      <c r="G24" s="6" t="s">
        <v>148</v>
      </c>
      <c r="H24" s="6" t="s">
        <v>152</v>
      </c>
      <c r="I24" s="79" t="s">
        <v>169</v>
      </c>
      <c r="J24" s="76">
        <v>41260.491446759261</v>
      </c>
      <c r="K24" s="7">
        <v>156</v>
      </c>
      <c r="L24" s="7">
        <v>139</v>
      </c>
      <c r="M24" s="7">
        <v>16</v>
      </c>
      <c r="N24" s="7">
        <v>17</v>
      </c>
      <c r="O24" s="7">
        <v>0</v>
      </c>
      <c r="P24" s="7">
        <v>1</v>
      </c>
      <c r="Q24" s="7">
        <v>6</v>
      </c>
      <c r="R24" s="6" t="s">
        <v>616</v>
      </c>
    </row>
    <row r="25" spans="1:18">
      <c r="A25" s="6" t="s">
        <v>276</v>
      </c>
      <c r="B25" s="6" t="s">
        <v>294</v>
      </c>
      <c r="C25" s="6" t="s">
        <v>91</v>
      </c>
      <c r="D25" s="6"/>
      <c r="E25" s="6" t="s">
        <v>502</v>
      </c>
      <c r="F25" s="6" t="s">
        <v>489</v>
      </c>
      <c r="G25" s="6" t="s">
        <v>157</v>
      </c>
      <c r="H25" s="6" t="s">
        <v>168</v>
      </c>
      <c r="I25" s="79" t="s">
        <v>171</v>
      </c>
      <c r="J25" s="76">
        <v>41249.645856481482</v>
      </c>
      <c r="K25" s="7">
        <v>319</v>
      </c>
      <c r="L25" s="7">
        <v>207</v>
      </c>
      <c r="M25" s="7">
        <v>85</v>
      </c>
      <c r="N25" s="7">
        <v>114</v>
      </c>
      <c r="O25" s="7">
        <v>0</v>
      </c>
      <c r="P25" s="6" t="s">
        <v>616</v>
      </c>
      <c r="Q25" s="7">
        <v>9</v>
      </c>
      <c r="R25" s="7">
        <v>2</v>
      </c>
    </row>
    <row r="26" spans="1:18">
      <c r="A26" s="6" t="s">
        <v>273</v>
      </c>
      <c r="B26" s="6" t="s">
        <v>294</v>
      </c>
      <c r="C26" s="6" t="s">
        <v>91</v>
      </c>
      <c r="D26" s="6"/>
      <c r="E26" s="6" t="s">
        <v>96</v>
      </c>
      <c r="F26" s="6" t="s">
        <v>489</v>
      </c>
      <c r="G26" s="6" t="s">
        <v>157</v>
      </c>
      <c r="H26" s="6" t="s">
        <v>168</v>
      </c>
      <c r="I26" s="79" t="s">
        <v>171</v>
      </c>
      <c r="J26" s="76">
        <v>41229.384120370371</v>
      </c>
      <c r="K26" s="7">
        <v>795</v>
      </c>
      <c r="L26" s="7">
        <v>309</v>
      </c>
      <c r="M26" s="7">
        <v>638</v>
      </c>
      <c r="N26" s="7">
        <v>131</v>
      </c>
      <c r="O26" s="7">
        <v>0</v>
      </c>
      <c r="P26" s="6" t="s">
        <v>616</v>
      </c>
      <c r="Q26" s="7">
        <v>10</v>
      </c>
      <c r="R26" s="6" t="s">
        <v>616</v>
      </c>
    </row>
    <row r="27" spans="1:18">
      <c r="A27" s="6" t="s">
        <v>224</v>
      </c>
      <c r="B27" s="6" t="s">
        <v>604</v>
      </c>
      <c r="C27" s="6" t="s">
        <v>1</v>
      </c>
      <c r="D27" s="6"/>
      <c r="E27" s="6" t="s">
        <v>502</v>
      </c>
      <c r="F27" s="6" t="s">
        <v>489</v>
      </c>
      <c r="G27" s="6" t="s">
        <v>157</v>
      </c>
      <c r="H27" s="6" t="s">
        <v>168</v>
      </c>
      <c r="I27" s="79" t="s">
        <v>83</v>
      </c>
      <c r="J27" s="76">
        <v>41078.353726851848</v>
      </c>
      <c r="K27" s="7">
        <v>112</v>
      </c>
      <c r="L27" s="7">
        <v>112</v>
      </c>
      <c r="M27" s="6" t="s">
        <v>616</v>
      </c>
      <c r="N27" s="6" t="s">
        <v>616</v>
      </c>
      <c r="O27" s="6" t="s">
        <v>616</v>
      </c>
      <c r="P27" s="6" t="s">
        <v>616</v>
      </c>
      <c r="Q27" s="6" t="s">
        <v>616</v>
      </c>
      <c r="R27" s="6" t="s">
        <v>616</v>
      </c>
    </row>
    <row r="28" spans="1:18">
      <c r="A28" s="6" t="s">
        <v>203</v>
      </c>
      <c r="B28" s="6" t="s">
        <v>261</v>
      </c>
      <c r="C28" s="6" t="s">
        <v>1</v>
      </c>
      <c r="D28" s="6"/>
      <c r="E28" s="6" t="s">
        <v>502</v>
      </c>
      <c r="F28" s="6" t="s">
        <v>489</v>
      </c>
      <c r="G28" s="6" t="s">
        <v>157</v>
      </c>
      <c r="H28" s="6" t="s">
        <v>168</v>
      </c>
      <c r="I28" s="79" t="s">
        <v>83</v>
      </c>
      <c r="J28" s="76">
        <v>41068.433194444442</v>
      </c>
      <c r="K28" s="7">
        <v>93</v>
      </c>
      <c r="L28" s="7">
        <v>93</v>
      </c>
      <c r="M28" s="7">
        <v>0</v>
      </c>
      <c r="N28" s="7">
        <v>0</v>
      </c>
      <c r="O28" s="7">
        <v>0</v>
      </c>
      <c r="P28" s="6" t="s">
        <v>616</v>
      </c>
      <c r="Q28" s="7">
        <v>1</v>
      </c>
      <c r="R28" s="7">
        <v>1</v>
      </c>
    </row>
    <row r="29" spans="1:18">
      <c r="A29" s="6" t="s">
        <v>252</v>
      </c>
      <c r="B29" s="6" t="s">
        <v>294</v>
      </c>
      <c r="C29" s="6" t="s">
        <v>91</v>
      </c>
      <c r="D29" s="6" t="s">
        <v>493</v>
      </c>
      <c r="E29" s="6" t="s">
        <v>154</v>
      </c>
      <c r="F29" s="6" t="s">
        <v>189</v>
      </c>
      <c r="G29" s="6" t="s">
        <v>140</v>
      </c>
      <c r="H29" s="6" t="s">
        <v>168</v>
      </c>
      <c r="I29" s="79" t="s">
        <v>141</v>
      </c>
      <c r="J29" s="76">
        <v>41186.356736111113</v>
      </c>
      <c r="K29" s="7">
        <v>214</v>
      </c>
      <c r="L29" s="7">
        <v>209</v>
      </c>
      <c r="M29" s="7">
        <v>0</v>
      </c>
      <c r="N29" s="7">
        <v>5</v>
      </c>
      <c r="O29" s="7">
        <v>0</v>
      </c>
      <c r="P29" s="7">
        <v>1</v>
      </c>
      <c r="Q29" s="7">
        <v>10</v>
      </c>
      <c r="R29" s="7">
        <v>2</v>
      </c>
    </row>
    <row r="30" spans="1:18">
      <c r="A30" s="6" t="s">
        <v>238</v>
      </c>
      <c r="B30" s="6" t="s">
        <v>604</v>
      </c>
      <c r="C30" s="6" t="s">
        <v>93</v>
      </c>
      <c r="D30" s="6"/>
      <c r="E30" s="6" t="s">
        <v>66</v>
      </c>
      <c r="F30" s="6" t="s">
        <v>189</v>
      </c>
      <c r="G30" s="6" t="s">
        <v>140</v>
      </c>
      <c r="H30" s="6" t="s">
        <v>27</v>
      </c>
      <c r="I30" s="79"/>
      <c r="J30" s="76">
        <v>41147.798333333332</v>
      </c>
      <c r="K30" s="7">
        <v>384</v>
      </c>
      <c r="L30" s="7">
        <v>306</v>
      </c>
      <c r="M30" s="7">
        <v>0</v>
      </c>
      <c r="N30" s="7">
        <v>81</v>
      </c>
      <c r="O30" s="7">
        <v>0</v>
      </c>
      <c r="P30" s="6" t="s">
        <v>616</v>
      </c>
      <c r="Q30" s="7">
        <v>7</v>
      </c>
      <c r="R30" s="6" t="s">
        <v>616</v>
      </c>
    </row>
    <row r="31" spans="1:18">
      <c r="A31" s="6" t="s">
        <v>264</v>
      </c>
      <c r="B31" s="6" t="s">
        <v>294</v>
      </c>
      <c r="C31" s="6" t="s">
        <v>91</v>
      </c>
      <c r="D31" s="6" t="s">
        <v>129</v>
      </c>
      <c r="E31" s="6" t="s">
        <v>502</v>
      </c>
      <c r="F31" s="6" t="s">
        <v>98</v>
      </c>
      <c r="G31" s="6" t="s">
        <v>198</v>
      </c>
      <c r="H31" s="6" t="s">
        <v>166</v>
      </c>
      <c r="I31" s="79" t="s">
        <v>470</v>
      </c>
      <c r="J31" s="76">
        <v>41207.729189814818</v>
      </c>
      <c r="K31" s="7">
        <v>242</v>
      </c>
      <c r="L31" s="7">
        <v>221</v>
      </c>
      <c r="M31" s="7">
        <v>0</v>
      </c>
      <c r="N31" s="7">
        <v>23</v>
      </c>
      <c r="O31" s="7">
        <v>0</v>
      </c>
      <c r="P31" s="6" t="s">
        <v>616</v>
      </c>
      <c r="Q31" s="7">
        <v>7</v>
      </c>
      <c r="R31" s="7">
        <v>1</v>
      </c>
    </row>
    <row r="32" spans="1:18" ht="26">
      <c r="A32" s="6" t="s">
        <v>256</v>
      </c>
      <c r="B32" s="6" t="s">
        <v>604</v>
      </c>
      <c r="C32" s="6" t="s">
        <v>93</v>
      </c>
      <c r="D32" s="6" t="s">
        <v>129</v>
      </c>
      <c r="E32" s="6" t="s">
        <v>502</v>
      </c>
      <c r="F32" s="6" t="s">
        <v>98</v>
      </c>
      <c r="G32" s="6" t="s">
        <v>198</v>
      </c>
      <c r="H32" s="6" t="s">
        <v>166</v>
      </c>
      <c r="I32" s="79" t="s">
        <v>42</v>
      </c>
      <c r="J32" s="76">
        <v>41179.538217592592</v>
      </c>
      <c r="K32" s="7">
        <v>255</v>
      </c>
      <c r="L32" s="7">
        <v>254</v>
      </c>
      <c r="M32" s="7">
        <v>0</v>
      </c>
      <c r="N32" s="7">
        <v>1</v>
      </c>
      <c r="O32" s="7">
        <v>0</v>
      </c>
      <c r="P32" s="7">
        <v>1</v>
      </c>
      <c r="Q32" s="7">
        <v>5</v>
      </c>
      <c r="R32" s="7">
        <v>2</v>
      </c>
    </row>
    <row r="33" spans="1:18">
      <c r="A33" s="6" t="s">
        <v>226</v>
      </c>
      <c r="B33" s="6" t="s">
        <v>294</v>
      </c>
      <c r="C33" s="6" t="s">
        <v>93</v>
      </c>
      <c r="D33" s="6" t="s">
        <v>499</v>
      </c>
      <c r="E33" s="6" t="s">
        <v>502</v>
      </c>
      <c r="F33" s="6" t="s">
        <v>61</v>
      </c>
      <c r="G33" s="6" t="s">
        <v>198</v>
      </c>
      <c r="H33" s="6" t="s">
        <v>166</v>
      </c>
      <c r="I33" s="79"/>
      <c r="J33" s="76">
        <v>41158.603414351855</v>
      </c>
      <c r="K33" s="7">
        <v>374</v>
      </c>
      <c r="L33" s="7">
        <v>315</v>
      </c>
      <c r="M33" s="7">
        <v>0</v>
      </c>
      <c r="N33" s="7">
        <v>60</v>
      </c>
      <c r="O33" s="7">
        <v>0</v>
      </c>
    </row>
    <row r="34" spans="1:18">
      <c r="A34" s="6" t="s">
        <v>212</v>
      </c>
      <c r="B34" s="6" t="s">
        <v>604</v>
      </c>
      <c r="C34" s="68" t="s">
        <v>93</v>
      </c>
      <c r="D34" s="6" t="s">
        <v>499</v>
      </c>
      <c r="E34" s="6" t="s">
        <v>502</v>
      </c>
      <c r="F34" s="6" t="s">
        <v>98</v>
      </c>
      <c r="G34" s="6" t="s">
        <v>198</v>
      </c>
      <c r="H34" s="6" t="s">
        <v>166</v>
      </c>
      <c r="I34" s="79" t="s">
        <v>440</v>
      </c>
      <c r="J34" s="76">
        <v>41121.576874999999</v>
      </c>
      <c r="K34" s="7">
        <v>164</v>
      </c>
      <c r="L34" s="7">
        <v>145</v>
      </c>
      <c r="M34" s="7">
        <v>0</v>
      </c>
      <c r="N34" s="7">
        <v>20</v>
      </c>
      <c r="O34" s="7">
        <v>0</v>
      </c>
      <c r="P34" s="6" t="s">
        <v>616</v>
      </c>
      <c r="Q34" s="7">
        <v>1</v>
      </c>
      <c r="R34" s="6" t="s">
        <v>616</v>
      </c>
    </row>
    <row r="35" spans="1:18">
      <c r="A35" s="6" t="s">
        <v>272</v>
      </c>
      <c r="B35" s="6" t="s">
        <v>294</v>
      </c>
      <c r="C35" s="6" t="s">
        <v>91</v>
      </c>
      <c r="D35" s="6" t="s">
        <v>421</v>
      </c>
      <c r="E35" s="6" t="s">
        <v>154</v>
      </c>
      <c r="F35" s="6" t="s">
        <v>328</v>
      </c>
      <c r="G35" s="6" t="s">
        <v>177</v>
      </c>
      <c r="H35" s="6" t="s">
        <v>166</v>
      </c>
      <c r="I35" s="79"/>
      <c r="J35" s="76">
        <v>41230.444467592592</v>
      </c>
      <c r="K35" s="7">
        <v>195</v>
      </c>
      <c r="L35" s="7">
        <v>194</v>
      </c>
      <c r="M35" s="7">
        <v>0</v>
      </c>
      <c r="N35" s="7">
        <v>1</v>
      </c>
      <c r="O35" s="7">
        <v>0</v>
      </c>
      <c r="P35" s="7">
        <v>13</v>
      </c>
      <c r="Q35" s="7">
        <v>27</v>
      </c>
      <c r="R35" s="7">
        <v>13</v>
      </c>
    </row>
    <row r="36" spans="1:18">
      <c r="A36" s="6" t="s">
        <v>236</v>
      </c>
      <c r="B36" s="6" t="s">
        <v>294</v>
      </c>
      <c r="C36" s="68" t="s">
        <v>94</v>
      </c>
      <c r="D36" s="6" t="s">
        <v>499</v>
      </c>
      <c r="E36" s="6" t="s">
        <v>502</v>
      </c>
      <c r="F36" s="6" t="s">
        <v>328</v>
      </c>
      <c r="G36" s="6" t="s">
        <v>177</v>
      </c>
      <c r="H36" s="6" t="s">
        <v>166</v>
      </c>
      <c r="I36" s="79"/>
      <c r="J36" s="76">
        <v>41151.475173611114</v>
      </c>
      <c r="K36" s="7">
        <v>204</v>
      </c>
      <c r="L36" s="7">
        <v>204</v>
      </c>
      <c r="M36" s="7">
        <v>0</v>
      </c>
      <c r="N36" s="7">
        <v>0</v>
      </c>
      <c r="O36" s="7">
        <v>0</v>
      </c>
      <c r="P36" s="6" t="s">
        <v>616</v>
      </c>
      <c r="Q36" s="7">
        <v>1</v>
      </c>
      <c r="R36" s="6" t="s">
        <v>616</v>
      </c>
    </row>
    <row r="37" spans="1:18">
      <c r="A37" s="6" t="s">
        <v>301</v>
      </c>
      <c r="B37" s="6" t="s">
        <v>294</v>
      </c>
      <c r="C37" s="6" t="s">
        <v>91</v>
      </c>
      <c r="D37" s="6" t="s">
        <v>493</v>
      </c>
      <c r="E37" s="6" t="s">
        <v>6</v>
      </c>
      <c r="F37" s="6" t="s">
        <v>160</v>
      </c>
      <c r="G37" s="6" t="s">
        <v>157</v>
      </c>
      <c r="H37" s="6" t="s">
        <v>166</v>
      </c>
      <c r="I37" s="79"/>
      <c r="J37" s="76">
        <v>41253.631967592592</v>
      </c>
      <c r="K37" s="7">
        <v>185</v>
      </c>
      <c r="L37" s="7">
        <v>167</v>
      </c>
      <c r="M37" s="7">
        <v>12</v>
      </c>
      <c r="N37" s="7">
        <v>19</v>
      </c>
      <c r="O37" s="7">
        <v>0</v>
      </c>
      <c r="P37" s="6" t="s">
        <v>616</v>
      </c>
      <c r="Q37" s="7">
        <v>30</v>
      </c>
      <c r="R37" s="7">
        <v>1</v>
      </c>
    </row>
    <row r="38" spans="1:18">
      <c r="A38" s="6" t="s">
        <v>299</v>
      </c>
      <c r="B38" s="6" t="s">
        <v>604</v>
      </c>
      <c r="C38" s="6" t="s">
        <v>91</v>
      </c>
      <c r="D38" s="6" t="s">
        <v>158</v>
      </c>
      <c r="E38" s="6" t="s">
        <v>184</v>
      </c>
      <c r="F38" s="6" t="s">
        <v>160</v>
      </c>
      <c r="G38" s="6" t="s">
        <v>157</v>
      </c>
      <c r="H38" s="6" t="s">
        <v>162</v>
      </c>
      <c r="I38" s="79"/>
      <c r="J38" s="76">
        <v>41256.566203703704</v>
      </c>
      <c r="K38" s="7">
        <v>165</v>
      </c>
      <c r="L38" s="7">
        <v>162</v>
      </c>
      <c r="M38" s="7">
        <v>0</v>
      </c>
      <c r="N38" s="7">
        <v>3</v>
      </c>
      <c r="O38" s="7">
        <v>1</v>
      </c>
      <c r="P38" s="6" t="s">
        <v>616</v>
      </c>
      <c r="Q38" s="7">
        <v>11</v>
      </c>
      <c r="R38" s="7">
        <v>3</v>
      </c>
    </row>
    <row r="39" spans="1:18">
      <c r="A39" s="6" t="s">
        <v>280</v>
      </c>
      <c r="B39" s="6" t="s">
        <v>604</v>
      </c>
      <c r="C39" s="6" t="s">
        <v>91</v>
      </c>
      <c r="D39" s="6"/>
      <c r="E39" s="6" t="s">
        <v>502</v>
      </c>
      <c r="F39" s="6" t="s">
        <v>180</v>
      </c>
      <c r="G39" s="6" t="s">
        <v>148</v>
      </c>
      <c r="H39" s="6" t="s">
        <v>166</v>
      </c>
      <c r="I39" s="79"/>
      <c r="J39" s="76">
        <v>41240.729178240741</v>
      </c>
      <c r="K39" s="7">
        <v>218</v>
      </c>
      <c r="L39" s="7">
        <v>213</v>
      </c>
      <c r="M39" s="7">
        <v>0</v>
      </c>
      <c r="N39" s="7">
        <v>5</v>
      </c>
      <c r="O39" s="7">
        <v>0</v>
      </c>
      <c r="P39" s="6" t="s">
        <v>616</v>
      </c>
      <c r="Q39" s="7">
        <v>4</v>
      </c>
      <c r="R39" s="6" t="s">
        <v>616</v>
      </c>
    </row>
    <row r="40" spans="1:18">
      <c r="A40" s="6" t="s">
        <v>259</v>
      </c>
      <c r="B40" s="6" t="s">
        <v>604</v>
      </c>
      <c r="C40" s="6" t="s">
        <v>91</v>
      </c>
      <c r="D40" s="6" t="s">
        <v>493</v>
      </c>
      <c r="E40" s="6" t="s">
        <v>154</v>
      </c>
      <c r="F40" s="6" t="s">
        <v>187</v>
      </c>
      <c r="G40" s="6" t="s">
        <v>177</v>
      </c>
      <c r="H40" s="6" t="s">
        <v>166</v>
      </c>
      <c r="I40" s="79" t="s">
        <v>124</v>
      </c>
      <c r="J40" s="76">
        <v>41214.687511574077</v>
      </c>
      <c r="K40" s="7">
        <v>167</v>
      </c>
      <c r="L40" s="7">
        <v>164</v>
      </c>
      <c r="M40" s="7">
        <v>0</v>
      </c>
      <c r="N40" s="7">
        <v>3</v>
      </c>
      <c r="O40" s="7">
        <v>0</v>
      </c>
      <c r="P40" s="6" t="s">
        <v>616</v>
      </c>
      <c r="Q40" s="7">
        <v>10</v>
      </c>
      <c r="R40" s="6" t="s">
        <v>616</v>
      </c>
    </row>
    <row r="41" spans="1:18">
      <c r="A41" s="6" t="s">
        <v>250</v>
      </c>
      <c r="B41" s="6" t="s">
        <v>294</v>
      </c>
      <c r="C41" s="6" t="s">
        <v>91</v>
      </c>
      <c r="D41" s="6" t="s">
        <v>163</v>
      </c>
      <c r="E41" s="6" t="s">
        <v>154</v>
      </c>
      <c r="F41" s="6" t="s">
        <v>187</v>
      </c>
      <c r="G41" s="6" t="s">
        <v>177</v>
      </c>
      <c r="H41" s="6" t="s">
        <v>166</v>
      </c>
      <c r="I41" s="79"/>
      <c r="J41" s="76">
        <v>41191.595601851855</v>
      </c>
      <c r="K41" s="7">
        <v>193</v>
      </c>
      <c r="L41" s="7">
        <v>192</v>
      </c>
      <c r="M41" s="7">
        <v>0</v>
      </c>
      <c r="N41" s="7">
        <v>1</v>
      </c>
      <c r="O41" s="7">
        <v>0</v>
      </c>
      <c r="P41" s="6" t="s">
        <v>616</v>
      </c>
      <c r="Q41" s="6" t="s">
        <v>616</v>
      </c>
      <c r="R41" s="6" t="s">
        <v>616</v>
      </c>
    </row>
    <row r="42" spans="1:18">
      <c r="A42" s="6" t="s">
        <v>243</v>
      </c>
      <c r="B42" s="6" t="s">
        <v>604</v>
      </c>
      <c r="C42" s="6" t="s">
        <v>93</v>
      </c>
      <c r="D42" s="6" t="s">
        <v>493</v>
      </c>
      <c r="E42" s="6" t="s">
        <v>154</v>
      </c>
      <c r="F42" s="6" t="s">
        <v>187</v>
      </c>
      <c r="G42" s="6" t="s">
        <v>177</v>
      </c>
      <c r="H42" s="6" t="s">
        <v>166</v>
      </c>
      <c r="I42" s="79"/>
      <c r="J42" s="76">
        <v>41172.363946759258</v>
      </c>
      <c r="K42" s="7">
        <v>268</v>
      </c>
      <c r="L42" s="7">
        <v>265</v>
      </c>
      <c r="M42" s="7">
        <v>0</v>
      </c>
      <c r="N42" s="7">
        <v>3</v>
      </c>
      <c r="O42" s="7">
        <v>0</v>
      </c>
      <c r="P42" s="7">
        <v>1</v>
      </c>
      <c r="Q42" s="7">
        <v>8</v>
      </c>
      <c r="R42" s="6" t="s">
        <v>616</v>
      </c>
    </row>
    <row r="43" spans="1:18">
      <c r="A43" s="6" t="s">
        <v>0</v>
      </c>
      <c r="B43" s="6" t="s">
        <v>604</v>
      </c>
      <c r="C43" s="6" t="s">
        <v>1</v>
      </c>
      <c r="D43" s="6" t="s">
        <v>493</v>
      </c>
      <c r="E43" s="6" t="s">
        <v>154</v>
      </c>
      <c r="F43" s="6" t="s">
        <v>187</v>
      </c>
      <c r="G43" s="6" t="s">
        <v>177</v>
      </c>
      <c r="H43" s="6" t="s">
        <v>166</v>
      </c>
      <c r="I43" s="79"/>
      <c r="J43" s="76">
        <v>41059.545104166667</v>
      </c>
      <c r="K43" s="7">
        <v>165</v>
      </c>
      <c r="L43" s="7">
        <v>104</v>
      </c>
      <c r="M43" s="7">
        <v>0</v>
      </c>
      <c r="N43" s="7">
        <v>65</v>
      </c>
      <c r="O43" s="7">
        <v>0</v>
      </c>
      <c r="P43" s="6" t="s">
        <v>616</v>
      </c>
      <c r="Q43" s="7">
        <v>12</v>
      </c>
      <c r="R43" s="7">
        <v>2</v>
      </c>
    </row>
    <row r="44" spans="1:18">
      <c r="A44" s="6" t="s">
        <v>253</v>
      </c>
      <c r="B44" s="6" t="s">
        <v>604</v>
      </c>
      <c r="C44" s="6" t="s">
        <v>91</v>
      </c>
      <c r="D44" s="6" t="s">
        <v>416</v>
      </c>
      <c r="E44" s="6" t="s">
        <v>38</v>
      </c>
      <c r="F44" s="6" t="s">
        <v>187</v>
      </c>
      <c r="G44" s="6" t="s">
        <v>177</v>
      </c>
      <c r="H44" s="6" t="s">
        <v>166</v>
      </c>
      <c r="I44" s="79"/>
      <c r="J44" s="76">
        <v>41185.520370370374</v>
      </c>
      <c r="K44" s="7">
        <v>230</v>
      </c>
      <c r="L44" s="7">
        <v>229</v>
      </c>
      <c r="M44" s="7">
        <v>0</v>
      </c>
      <c r="N44" s="7">
        <v>1</v>
      </c>
      <c r="O44" s="7">
        <v>0</v>
      </c>
      <c r="P44" s="7">
        <v>2</v>
      </c>
      <c r="Q44" s="7">
        <v>5</v>
      </c>
      <c r="R44" s="7">
        <v>6</v>
      </c>
    </row>
    <row r="45" spans="1:18">
      <c r="A45" s="6" t="s">
        <v>214</v>
      </c>
      <c r="B45" s="6" t="s">
        <v>296</v>
      </c>
      <c r="C45" s="6" t="s">
        <v>93</v>
      </c>
      <c r="D45" s="6"/>
      <c r="E45" s="6" t="s">
        <v>69</v>
      </c>
      <c r="F45" s="6" t="s">
        <v>187</v>
      </c>
      <c r="G45" s="6" t="s">
        <v>177</v>
      </c>
      <c r="H45" s="6" t="s">
        <v>166</v>
      </c>
      <c r="I45" s="79"/>
      <c r="J45" s="76">
        <v>41109.789236111108</v>
      </c>
      <c r="K45" s="7">
        <v>337</v>
      </c>
      <c r="L45" s="7">
        <v>189</v>
      </c>
      <c r="M45" s="7">
        <v>0</v>
      </c>
      <c r="N45" s="7">
        <v>156</v>
      </c>
      <c r="O45" s="7">
        <v>0</v>
      </c>
      <c r="P45" s="7">
        <v>3</v>
      </c>
      <c r="Q45" s="7">
        <v>10</v>
      </c>
      <c r="R45" s="7">
        <v>1</v>
      </c>
    </row>
    <row r="46" spans="1:18">
      <c r="A46" s="6" t="s">
        <v>277</v>
      </c>
      <c r="B46" s="6" t="s">
        <v>294</v>
      </c>
      <c r="C46" s="6" t="s">
        <v>91</v>
      </c>
      <c r="D46" s="6" t="s">
        <v>460</v>
      </c>
      <c r="E46" s="6" t="s">
        <v>173</v>
      </c>
      <c r="F46" s="6" t="s">
        <v>195</v>
      </c>
      <c r="G46" s="6" t="s">
        <v>157</v>
      </c>
      <c r="H46" s="6" t="s">
        <v>166</v>
      </c>
      <c r="I46" s="79"/>
      <c r="J46" s="76">
        <v>41244.395844907405</v>
      </c>
      <c r="K46" s="7">
        <v>179</v>
      </c>
      <c r="L46" s="7">
        <v>178</v>
      </c>
      <c r="M46" s="7">
        <v>0</v>
      </c>
      <c r="N46" s="7">
        <v>1</v>
      </c>
      <c r="O46" s="7">
        <v>0</v>
      </c>
      <c r="P46" s="6" t="s">
        <v>616</v>
      </c>
      <c r="Q46" s="7">
        <v>3</v>
      </c>
      <c r="R46" s="6" t="s">
        <v>616</v>
      </c>
    </row>
    <row r="47" spans="1:18">
      <c r="A47" s="6" t="s">
        <v>265</v>
      </c>
      <c r="B47" s="6" t="s">
        <v>604</v>
      </c>
      <c r="C47" s="6" t="s">
        <v>91</v>
      </c>
      <c r="D47" s="6" t="s">
        <v>460</v>
      </c>
      <c r="E47" s="6" t="s">
        <v>173</v>
      </c>
      <c r="F47" s="6" t="s">
        <v>187</v>
      </c>
      <c r="G47" s="6" t="s">
        <v>177</v>
      </c>
      <c r="H47" s="6" t="s">
        <v>166</v>
      </c>
      <c r="I47" s="79"/>
      <c r="J47" s="76">
        <v>41201.687511574077</v>
      </c>
      <c r="K47" s="7">
        <v>174</v>
      </c>
      <c r="L47" s="7">
        <v>172</v>
      </c>
      <c r="M47" s="7">
        <v>0</v>
      </c>
      <c r="N47" s="7">
        <v>2</v>
      </c>
      <c r="O47" s="7">
        <v>0</v>
      </c>
      <c r="P47" s="7">
        <v>1</v>
      </c>
      <c r="Q47" s="7">
        <v>2</v>
      </c>
      <c r="R47" s="6" t="s">
        <v>616</v>
      </c>
    </row>
    <row r="48" spans="1:18">
      <c r="A48" s="6" t="s">
        <v>270</v>
      </c>
      <c r="B48" s="6" t="s">
        <v>294</v>
      </c>
      <c r="C48" s="6" t="s">
        <v>91</v>
      </c>
      <c r="D48" s="6" t="s">
        <v>193</v>
      </c>
      <c r="E48" s="6"/>
      <c r="F48" s="6" t="s">
        <v>196</v>
      </c>
      <c r="G48" s="6" t="s">
        <v>177</v>
      </c>
      <c r="H48" s="6" t="s">
        <v>166</v>
      </c>
      <c r="I48" s="79"/>
      <c r="J48" s="76">
        <v>41232.583101851851</v>
      </c>
      <c r="K48" s="7">
        <v>214</v>
      </c>
      <c r="L48" s="7">
        <v>207</v>
      </c>
      <c r="M48" s="7">
        <v>0</v>
      </c>
      <c r="N48" s="7">
        <v>7</v>
      </c>
      <c r="O48" s="7">
        <v>0</v>
      </c>
      <c r="P48" s="6" t="s">
        <v>616</v>
      </c>
      <c r="Q48" s="7">
        <v>5</v>
      </c>
      <c r="R48" s="6" t="s">
        <v>616</v>
      </c>
    </row>
    <row r="49" spans="1:18" ht="39">
      <c r="A49" s="6" t="s">
        <v>271</v>
      </c>
      <c r="B49" s="6" t="s">
        <v>294</v>
      </c>
      <c r="C49" s="6" t="s">
        <v>91</v>
      </c>
      <c r="D49" s="6"/>
      <c r="E49" s="6"/>
      <c r="F49" s="6" t="s">
        <v>62</v>
      </c>
      <c r="G49" s="6" t="s">
        <v>202</v>
      </c>
      <c r="H49" s="6" t="s">
        <v>166</v>
      </c>
      <c r="I49" s="79" t="s">
        <v>95</v>
      </c>
      <c r="J49" s="76">
        <v>41231.395844907405</v>
      </c>
      <c r="K49" s="7">
        <v>1955</v>
      </c>
      <c r="L49" s="7">
        <v>211</v>
      </c>
      <c r="M49" s="7">
        <v>1777</v>
      </c>
      <c r="N49" s="7">
        <v>2</v>
      </c>
      <c r="O49" s="7">
        <v>0</v>
      </c>
      <c r="P49" s="6" t="s">
        <v>616</v>
      </c>
      <c r="Q49" s="7">
        <v>6</v>
      </c>
      <c r="R49" s="6" t="s">
        <v>616</v>
      </c>
    </row>
    <row r="50" spans="1:18">
      <c r="A50" s="6" t="s">
        <v>213</v>
      </c>
      <c r="B50" s="6" t="s">
        <v>604</v>
      </c>
      <c r="C50" s="68" t="s">
        <v>93</v>
      </c>
      <c r="D50" s="6"/>
      <c r="E50" s="6" t="s">
        <v>70</v>
      </c>
      <c r="F50" s="6" t="s">
        <v>67</v>
      </c>
      <c r="G50" s="6" t="s">
        <v>202</v>
      </c>
      <c r="H50" s="6" t="s">
        <v>166</v>
      </c>
      <c r="I50" s="79"/>
      <c r="J50" s="76">
        <v>41114.627442129633</v>
      </c>
      <c r="K50" s="7">
        <v>350</v>
      </c>
      <c r="L50" s="7">
        <v>148</v>
      </c>
      <c r="M50" s="7">
        <v>0</v>
      </c>
      <c r="N50" s="7">
        <v>206</v>
      </c>
      <c r="O50" s="7">
        <v>0</v>
      </c>
      <c r="P50" s="7">
        <v>4</v>
      </c>
      <c r="Q50" s="7">
        <v>64</v>
      </c>
      <c r="R50" s="7">
        <v>10</v>
      </c>
    </row>
    <row r="51" spans="1:18">
      <c r="A51" s="6" t="s">
        <v>221</v>
      </c>
      <c r="B51" s="6" t="s">
        <v>261</v>
      </c>
      <c r="C51" s="68" t="s">
        <v>93</v>
      </c>
      <c r="D51" s="6"/>
      <c r="E51" s="6"/>
      <c r="F51" s="6" t="s">
        <v>75</v>
      </c>
      <c r="G51" s="6" t="s">
        <v>157</v>
      </c>
      <c r="H51" s="6" t="s">
        <v>128</v>
      </c>
      <c r="I51" s="79"/>
      <c r="J51" s="76">
        <v>41095.322951388887</v>
      </c>
      <c r="K51" s="7">
        <v>151</v>
      </c>
      <c r="L51" s="7">
        <v>126</v>
      </c>
      <c r="M51" s="7">
        <v>0</v>
      </c>
      <c r="N51" s="7">
        <v>25</v>
      </c>
      <c r="O51" s="7">
        <v>0</v>
      </c>
      <c r="P51" s="7">
        <v>1</v>
      </c>
      <c r="Q51" s="7">
        <v>1</v>
      </c>
      <c r="R51" s="6" t="s">
        <v>616</v>
      </c>
    </row>
    <row r="52" spans="1:18">
      <c r="A52" s="6" t="s">
        <v>245</v>
      </c>
      <c r="B52" s="6" t="s">
        <v>294</v>
      </c>
      <c r="C52" s="6" t="s">
        <v>93</v>
      </c>
      <c r="D52" s="6" t="s">
        <v>432</v>
      </c>
      <c r="E52" s="6" t="s">
        <v>435</v>
      </c>
      <c r="F52" s="6" t="s">
        <v>46</v>
      </c>
      <c r="G52" s="6" t="s">
        <v>198</v>
      </c>
      <c r="H52" s="6" t="s">
        <v>47</v>
      </c>
      <c r="I52" s="79"/>
      <c r="J52" s="76">
        <v>41166.342638888891</v>
      </c>
      <c r="K52" s="7">
        <v>272</v>
      </c>
      <c r="L52" s="7">
        <v>268</v>
      </c>
      <c r="M52" s="7">
        <v>0</v>
      </c>
      <c r="N52" s="7">
        <v>4</v>
      </c>
      <c r="O52" s="7">
        <v>0</v>
      </c>
      <c r="P52" s="7">
        <v>1</v>
      </c>
      <c r="Q52" s="7">
        <v>1</v>
      </c>
      <c r="R52" s="6" t="s">
        <v>616</v>
      </c>
    </row>
    <row r="53" spans="1:18">
      <c r="A53" s="6" t="s">
        <v>239</v>
      </c>
      <c r="B53" s="6" t="s">
        <v>604</v>
      </c>
      <c r="C53" s="68" t="s">
        <v>93</v>
      </c>
      <c r="D53" s="6" t="s">
        <v>432</v>
      </c>
      <c r="E53" s="6" t="s">
        <v>435</v>
      </c>
      <c r="F53" s="6" t="s">
        <v>328</v>
      </c>
      <c r="G53" s="6" t="s">
        <v>177</v>
      </c>
      <c r="H53" s="6" t="s">
        <v>128</v>
      </c>
      <c r="I53" s="79"/>
      <c r="J53" s="76">
        <v>41133.48228009259</v>
      </c>
      <c r="K53" s="7">
        <v>188</v>
      </c>
      <c r="L53" s="7">
        <v>179</v>
      </c>
      <c r="M53" s="7">
        <v>0</v>
      </c>
      <c r="N53" s="7">
        <v>10</v>
      </c>
      <c r="O53" s="7">
        <v>0</v>
      </c>
      <c r="P53" s="6" t="s">
        <v>616</v>
      </c>
      <c r="Q53" s="7">
        <v>5</v>
      </c>
      <c r="R53" s="6" t="s">
        <v>616</v>
      </c>
    </row>
    <row r="54" spans="1:18">
      <c r="A54" s="6" t="s">
        <v>240</v>
      </c>
      <c r="B54" s="6" t="s">
        <v>604</v>
      </c>
      <c r="C54" s="6" t="s">
        <v>93</v>
      </c>
      <c r="D54" s="6" t="s">
        <v>432</v>
      </c>
      <c r="E54" s="6" t="s">
        <v>435</v>
      </c>
      <c r="F54" s="6" t="s">
        <v>328</v>
      </c>
      <c r="G54" s="6" t="s">
        <v>177</v>
      </c>
      <c r="H54" s="6" t="s">
        <v>128</v>
      </c>
      <c r="I54" s="79"/>
      <c r="J54" s="76">
        <v>41123.563206018516</v>
      </c>
      <c r="K54" s="7">
        <v>170</v>
      </c>
      <c r="L54" s="7">
        <v>158</v>
      </c>
      <c r="M54" s="7">
        <v>0</v>
      </c>
      <c r="N54" s="7">
        <v>13</v>
      </c>
      <c r="O54" s="7">
        <v>0</v>
      </c>
      <c r="P54" s="6" t="s">
        <v>616</v>
      </c>
      <c r="Q54" s="7">
        <v>5</v>
      </c>
      <c r="R54" s="7">
        <v>1</v>
      </c>
    </row>
    <row r="55" spans="1:18">
      <c r="A55" s="6" t="s">
        <v>262</v>
      </c>
      <c r="B55" s="6" t="s">
        <v>296</v>
      </c>
      <c r="C55" s="6" t="s">
        <v>91</v>
      </c>
      <c r="D55" s="6"/>
      <c r="E55" s="6"/>
      <c r="F55" s="6" t="s">
        <v>136</v>
      </c>
      <c r="G55" s="6" t="s">
        <v>177</v>
      </c>
      <c r="H55" s="6" t="s">
        <v>128</v>
      </c>
      <c r="I55" s="79"/>
      <c r="J55" s="76">
        <v>41209.722233796296</v>
      </c>
      <c r="K55" s="7">
        <v>203</v>
      </c>
      <c r="L55" s="7">
        <v>201</v>
      </c>
      <c r="M55" s="7">
        <v>0</v>
      </c>
      <c r="N55" s="7">
        <v>2</v>
      </c>
      <c r="O55" s="7">
        <v>0</v>
      </c>
      <c r="P55" s="6" t="s">
        <v>616</v>
      </c>
      <c r="Q55" s="7">
        <v>6</v>
      </c>
      <c r="R55" s="6" t="s">
        <v>616</v>
      </c>
    </row>
    <row r="56" spans="1:18">
      <c r="A56" s="6" t="s">
        <v>204</v>
      </c>
      <c r="B56" s="6" t="s">
        <v>294</v>
      </c>
      <c r="C56" s="6" t="s">
        <v>1</v>
      </c>
      <c r="D56" s="6" t="s">
        <v>493</v>
      </c>
      <c r="E56" s="6" t="s">
        <v>154</v>
      </c>
      <c r="F56" s="6" t="s">
        <v>86</v>
      </c>
      <c r="G56" s="6" t="s">
        <v>87</v>
      </c>
      <c r="H56" s="6"/>
      <c r="I56" s="79" t="s">
        <v>88</v>
      </c>
      <c r="J56" s="76">
        <v>41066.403495370374</v>
      </c>
      <c r="K56" s="7">
        <v>95</v>
      </c>
      <c r="L56" s="7">
        <v>95</v>
      </c>
      <c r="M56" s="7">
        <v>0</v>
      </c>
      <c r="N56" s="7">
        <v>0</v>
      </c>
      <c r="O56" s="7">
        <v>2</v>
      </c>
      <c r="P56" s="6" t="s">
        <v>616</v>
      </c>
      <c r="Q56" s="6" t="s">
        <v>616</v>
      </c>
      <c r="R56" s="6" t="s">
        <v>616</v>
      </c>
    </row>
    <row r="57" spans="1:18">
      <c r="A57" s="6" t="s">
        <v>274</v>
      </c>
      <c r="B57" s="6" t="s">
        <v>294</v>
      </c>
      <c r="C57" s="6" t="s">
        <v>91</v>
      </c>
      <c r="D57" s="6" t="s">
        <v>499</v>
      </c>
      <c r="E57" s="6" t="s">
        <v>96</v>
      </c>
      <c r="F57" s="6" t="s">
        <v>98</v>
      </c>
      <c r="G57" s="6" t="s">
        <v>200</v>
      </c>
      <c r="H57" s="6"/>
      <c r="I57" s="79"/>
      <c r="J57" s="76">
        <v>41227.518171296295</v>
      </c>
      <c r="K57" s="7">
        <v>233</v>
      </c>
      <c r="L57" s="7">
        <v>227</v>
      </c>
      <c r="M57" s="7">
        <v>0</v>
      </c>
      <c r="N57" s="7">
        <v>6</v>
      </c>
      <c r="O57" s="7">
        <v>0</v>
      </c>
      <c r="P57" s="6" t="s">
        <v>616</v>
      </c>
      <c r="Q57" s="7">
        <v>5</v>
      </c>
      <c r="R57" s="6" t="s">
        <v>616</v>
      </c>
    </row>
    <row r="58" spans="1:18">
      <c r="A58" s="6" t="s">
        <v>263</v>
      </c>
      <c r="B58" s="6" t="s">
        <v>294</v>
      </c>
      <c r="C58" s="6" t="s">
        <v>91</v>
      </c>
      <c r="D58" s="6" t="s">
        <v>499</v>
      </c>
      <c r="E58" s="6" t="s">
        <v>502</v>
      </c>
      <c r="F58" s="6" t="s">
        <v>98</v>
      </c>
      <c r="G58" s="6" t="s">
        <v>200</v>
      </c>
      <c r="H58" s="6"/>
      <c r="I58" s="79"/>
      <c r="J58" s="76">
        <v>41208.6565625</v>
      </c>
      <c r="K58" s="7">
        <v>26</v>
      </c>
      <c r="L58" s="7">
        <v>21</v>
      </c>
      <c r="M58" s="7">
        <v>0</v>
      </c>
      <c r="N58" s="7">
        <v>5</v>
      </c>
      <c r="O58" s="7">
        <v>0</v>
      </c>
      <c r="P58" s="7">
        <v>1</v>
      </c>
      <c r="Q58" s="7">
        <v>13</v>
      </c>
      <c r="R58" s="7">
        <v>1</v>
      </c>
    </row>
    <row r="59" spans="1:18">
      <c r="A59" s="6" t="s">
        <v>267</v>
      </c>
      <c r="B59" s="6" t="s">
        <v>294</v>
      </c>
      <c r="C59" s="6" t="s">
        <v>91</v>
      </c>
      <c r="D59" s="6" t="s">
        <v>499</v>
      </c>
      <c r="E59" s="6" t="s">
        <v>502</v>
      </c>
      <c r="F59" s="6" t="s">
        <v>98</v>
      </c>
      <c r="G59" s="6" t="s">
        <v>133</v>
      </c>
      <c r="H59" s="6"/>
      <c r="I59" s="79"/>
      <c r="J59" s="76">
        <v>41197.375532407408</v>
      </c>
      <c r="K59" s="7">
        <v>174</v>
      </c>
      <c r="L59" s="7">
        <v>173</v>
      </c>
      <c r="M59" s="7">
        <v>0</v>
      </c>
      <c r="N59" s="7">
        <v>1</v>
      </c>
      <c r="O59" s="7">
        <v>0</v>
      </c>
      <c r="P59" s="7">
        <v>1</v>
      </c>
      <c r="Q59" s="7">
        <v>9</v>
      </c>
      <c r="R59" s="7">
        <v>2</v>
      </c>
    </row>
    <row r="60" spans="1:18">
      <c r="A60" s="6" t="s">
        <v>263</v>
      </c>
      <c r="B60" s="6" t="s">
        <v>294</v>
      </c>
      <c r="C60" s="6" t="s">
        <v>91</v>
      </c>
      <c r="D60" s="6" t="s">
        <v>129</v>
      </c>
      <c r="E60" s="6" t="s">
        <v>502</v>
      </c>
      <c r="F60" s="6" t="s">
        <v>98</v>
      </c>
      <c r="G60" s="6" t="s">
        <v>134</v>
      </c>
      <c r="H60" s="6"/>
      <c r="I60" s="79"/>
      <c r="J60" s="76">
        <v>41197.370891203704</v>
      </c>
      <c r="K60" s="7">
        <v>102</v>
      </c>
      <c r="L60" s="7">
        <v>97</v>
      </c>
      <c r="M60" s="7">
        <v>0</v>
      </c>
      <c r="N60" s="7">
        <v>5</v>
      </c>
      <c r="O60" s="7">
        <v>0</v>
      </c>
      <c r="P60" s="7">
        <v>2</v>
      </c>
      <c r="Q60" s="7">
        <v>12</v>
      </c>
      <c r="R60" s="6" t="s">
        <v>616</v>
      </c>
    </row>
    <row r="61" spans="1:18">
      <c r="A61" s="6" t="s">
        <v>246</v>
      </c>
      <c r="B61" s="6" t="s">
        <v>294</v>
      </c>
      <c r="C61" s="68" t="s">
        <v>93</v>
      </c>
      <c r="D61" s="6" t="s">
        <v>499</v>
      </c>
      <c r="E61" s="6" t="s">
        <v>502</v>
      </c>
      <c r="F61" s="6" t="s">
        <v>98</v>
      </c>
      <c r="G61" s="6" t="s">
        <v>134</v>
      </c>
      <c r="H61" s="6"/>
      <c r="I61" s="79"/>
      <c r="J61" s="76">
        <v>41165.677986111114</v>
      </c>
      <c r="K61" s="7">
        <v>261</v>
      </c>
      <c r="L61" s="7">
        <v>253</v>
      </c>
      <c r="M61" s="7">
        <v>0</v>
      </c>
      <c r="N61" s="7">
        <v>8</v>
      </c>
      <c r="O61" s="7">
        <v>0</v>
      </c>
      <c r="P61" s="7">
        <v>2</v>
      </c>
      <c r="Q61" s="7">
        <v>4</v>
      </c>
      <c r="R61" s="6" t="s">
        <v>616</v>
      </c>
    </row>
    <row r="62" spans="1:18">
      <c r="A62" s="6" t="s">
        <v>263</v>
      </c>
      <c r="B62" s="6" t="s">
        <v>294</v>
      </c>
      <c r="C62" s="6" t="s">
        <v>93</v>
      </c>
      <c r="D62" s="6" t="s">
        <v>499</v>
      </c>
      <c r="E62" s="6" t="s">
        <v>502</v>
      </c>
      <c r="F62" s="6" t="s">
        <v>98</v>
      </c>
      <c r="G62" s="6" t="s">
        <v>134</v>
      </c>
      <c r="H62" s="6"/>
      <c r="I62" s="79"/>
      <c r="J62" s="76">
        <v>41165.675810185188</v>
      </c>
      <c r="K62" s="7">
        <v>125</v>
      </c>
      <c r="L62" s="7">
        <v>106</v>
      </c>
      <c r="M62" s="7">
        <v>0</v>
      </c>
      <c r="N62" s="7">
        <v>19</v>
      </c>
      <c r="O62" s="7">
        <v>0</v>
      </c>
      <c r="P62" s="7">
        <v>1</v>
      </c>
      <c r="Q62" s="7">
        <v>9</v>
      </c>
      <c r="R62" s="7">
        <v>1</v>
      </c>
    </row>
    <row r="63" spans="1:18">
      <c r="A63" s="6" t="s">
        <v>263</v>
      </c>
      <c r="B63" s="6" t="s">
        <v>294</v>
      </c>
      <c r="C63" s="6" t="s">
        <v>93</v>
      </c>
      <c r="D63" s="6" t="s">
        <v>499</v>
      </c>
      <c r="E63" s="6" t="s">
        <v>502</v>
      </c>
      <c r="F63" s="6" t="s">
        <v>98</v>
      </c>
      <c r="G63" s="6" t="s">
        <v>134</v>
      </c>
      <c r="H63" s="6"/>
      <c r="I63" s="79"/>
      <c r="J63" s="76">
        <v>41121.415949074071</v>
      </c>
      <c r="K63" s="7">
        <v>210</v>
      </c>
      <c r="L63" s="7">
        <v>159</v>
      </c>
      <c r="M63" s="7">
        <v>0</v>
      </c>
      <c r="N63" s="7">
        <v>52</v>
      </c>
      <c r="O63" s="7">
        <v>0</v>
      </c>
      <c r="P63" s="6" t="s">
        <v>616</v>
      </c>
      <c r="Q63" s="7">
        <v>5</v>
      </c>
      <c r="R63" s="6" t="s">
        <v>616</v>
      </c>
    </row>
    <row r="64" spans="1:18">
      <c r="A64" s="6" t="s">
        <v>217</v>
      </c>
      <c r="B64" s="6" t="s">
        <v>294</v>
      </c>
      <c r="C64" s="68" t="s">
        <v>93</v>
      </c>
      <c r="D64" s="6" t="s">
        <v>129</v>
      </c>
      <c r="E64" s="6" t="s">
        <v>502</v>
      </c>
      <c r="F64" s="6" t="s">
        <v>98</v>
      </c>
      <c r="G64" s="6" t="s">
        <v>137</v>
      </c>
      <c r="H64" s="6"/>
      <c r="I64" s="79" t="s">
        <v>440</v>
      </c>
      <c r="J64" s="76">
        <v>41100.608796296299</v>
      </c>
      <c r="K64" s="7">
        <v>239</v>
      </c>
      <c r="L64" s="7">
        <v>186</v>
      </c>
      <c r="M64" s="7">
        <v>0</v>
      </c>
      <c r="N64" s="7">
        <v>55</v>
      </c>
      <c r="O64" s="7">
        <v>0</v>
      </c>
      <c r="P64" s="6" t="s">
        <v>616</v>
      </c>
      <c r="Q64" s="7">
        <v>6</v>
      </c>
      <c r="R64" s="6" t="s">
        <v>616</v>
      </c>
    </row>
    <row r="65" spans="1:18">
      <c r="A65" s="6" t="s">
        <v>219</v>
      </c>
      <c r="B65" s="6" t="s">
        <v>294</v>
      </c>
      <c r="C65" s="68" t="s">
        <v>93</v>
      </c>
      <c r="D65" s="6" t="s">
        <v>499</v>
      </c>
      <c r="E65" s="6" t="s">
        <v>502</v>
      </c>
      <c r="F65" s="6" t="s">
        <v>98</v>
      </c>
      <c r="G65" s="6" t="s">
        <v>134</v>
      </c>
      <c r="H65" s="6"/>
      <c r="I65" s="79"/>
      <c r="J65" s="76">
        <v>41099.441365740742</v>
      </c>
      <c r="K65" s="7">
        <v>244</v>
      </c>
      <c r="L65" s="7">
        <v>138</v>
      </c>
      <c r="M65" s="7">
        <v>0</v>
      </c>
      <c r="N65" s="7">
        <v>109</v>
      </c>
      <c r="O65" s="7">
        <v>1</v>
      </c>
      <c r="P65" s="6" t="s">
        <v>616</v>
      </c>
      <c r="Q65" s="7">
        <v>12</v>
      </c>
      <c r="R65" s="6" t="s">
        <v>616</v>
      </c>
    </row>
    <row r="66" spans="1:18">
      <c r="A66" s="6" t="s">
        <v>215</v>
      </c>
      <c r="B66" s="6" t="s">
        <v>294</v>
      </c>
      <c r="C66" s="68" t="s">
        <v>93</v>
      </c>
      <c r="D66" s="6" t="s">
        <v>499</v>
      </c>
      <c r="E66" s="6" t="s">
        <v>71</v>
      </c>
      <c r="F66" s="6" t="s">
        <v>98</v>
      </c>
      <c r="G66" s="6" t="s">
        <v>200</v>
      </c>
      <c r="H66" s="6"/>
      <c r="I66" s="79" t="s">
        <v>72</v>
      </c>
      <c r="J66" s="76">
        <v>41106.281435185185</v>
      </c>
      <c r="K66" s="7">
        <v>197</v>
      </c>
      <c r="L66" s="7">
        <v>180</v>
      </c>
      <c r="M66" s="7">
        <v>0</v>
      </c>
      <c r="N66" s="7">
        <v>18</v>
      </c>
      <c r="O66" s="7">
        <v>0</v>
      </c>
      <c r="P66" s="6" t="s">
        <v>616</v>
      </c>
      <c r="Q66" s="7">
        <v>3</v>
      </c>
      <c r="R66" s="6" t="s">
        <v>616</v>
      </c>
    </row>
    <row r="67" spans="1:18">
      <c r="A67" s="6" t="s">
        <v>225</v>
      </c>
      <c r="B67" s="6" t="s">
        <v>294</v>
      </c>
      <c r="C67" s="6" t="s">
        <v>1</v>
      </c>
      <c r="D67" s="6" t="s">
        <v>499</v>
      </c>
      <c r="E67" s="6" t="s">
        <v>435</v>
      </c>
      <c r="F67" s="6" t="s">
        <v>98</v>
      </c>
      <c r="G67" s="6" t="s">
        <v>134</v>
      </c>
      <c r="H67" s="6"/>
      <c r="I67" s="79" t="s">
        <v>84</v>
      </c>
      <c r="J67" s="76">
        <v>41068.468692129631</v>
      </c>
      <c r="K67" s="7">
        <v>153</v>
      </c>
      <c r="L67" s="7">
        <v>96</v>
      </c>
      <c r="M67" s="7">
        <v>0</v>
      </c>
      <c r="N67" s="7">
        <v>58</v>
      </c>
      <c r="O67" s="7">
        <v>0</v>
      </c>
      <c r="P67" s="7">
        <v>1</v>
      </c>
      <c r="Q67" s="7">
        <v>6</v>
      </c>
      <c r="R67" s="6" t="s">
        <v>616</v>
      </c>
    </row>
    <row r="68" spans="1:18">
      <c r="A68" s="6" t="s">
        <v>616</v>
      </c>
      <c r="B68" s="6" t="s">
        <v>294</v>
      </c>
      <c r="C68" s="6" t="s">
        <v>2</v>
      </c>
      <c r="D68" s="6"/>
      <c r="E68" s="6"/>
      <c r="F68" s="6" t="s">
        <v>76</v>
      </c>
      <c r="G68" s="6"/>
      <c r="H68" s="6"/>
      <c r="I68" s="79" t="s">
        <v>77</v>
      </c>
      <c r="J68" s="76">
        <v>41089.585196759261</v>
      </c>
      <c r="K68" s="7">
        <v>229</v>
      </c>
      <c r="L68" s="7">
        <v>102</v>
      </c>
      <c r="M68" s="7">
        <v>0</v>
      </c>
      <c r="N68" s="7">
        <v>128</v>
      </c>
      <c r="O68" s="7">
        <v>0</v>
      </c>
      <c r="P68" s="7">
        <v>1</v>
      </c>
      <c r="Q68" s="7">
        <v>13</v>
      </c>
      <c r="R68" s="6" t="s">
        <v>616</v>
      </c>
    </row>
    <row r="69" spans="1:18">
      <c r="A69" s="6" t="s">
        <v>205</v>
      </c>
      <c r="B69" s="6" t="s">
        <v>294</v>
      </c>
      <c r="C69" s="6" t="s">
        <v>1</v>
      </c>
      <c r="D69" s="6"/>
      <c r="E69" s="6" t="s">
        <v>66</v>
      </c>
      <c r="F69" s="6" t="s">
        <v>189</v>
      </c>
      <c r="G69" s="6" t="s">
        <v>43</v>
      </c>
      <c r="H69" s="6"/>
      <c r="I69" s="79"/>
      <c r="J69" s="76">
        <v>41064.313773148147</v>
      </c>
      <c r="K69" s="7">
        <v>207</v>
      </c>
      <c r="L69" s="7">
        <v>121</v>
      </c>
      <c r="M69" s="7">
        <v>0</v>
      </c>
      <c r="N69" s="7">
        <v>93</v>
      </c>
      <c r="O69" s="7">
        <v>0</v>
      </c>
      <c r="P69" s="6" t="s">
        <v>616</v>
      </c>
      <c r="Q69" s="7">
        <v>6</v>
      </c>
      <c r="R69" s="7">
        <v>1</v>
      </c>
    </row>
    <row r="70" spans="1:18">
      <c r="A70" s="6" t="s">
        <v>206</v>
      </c>
      <c r="B70" s="6" t="s">
        <v>294</v>
      </c>
      <c r="C70" s="6" t="s">
        <v>1</v>
      </c>
      <c r="D70" s="6"/>
      <c r="E70" s="6" t="s">
        <v>66</v>
      </c>
      <c r="F70" s="6" t="s">
        <v>189</v>
      </c>
      <c r="G70" s="6" t="s">
        <v>43</v>
      </c>
      <c r="H70" s="6"/>
      <c r="I70" s="79"/>
      <c r="J70" s="76">
        <v>41064.31045138889</v>
      </c>
      <c r="K70" s="7">
        <v>237</v>
      </c>
      <c r="L70" s="7">
        <v>119</v>
      </c>
      <c r="M70" s="7">
        <v>0</v>
      </c>
      <c r="N70" s="7">
        <v>126</v>
      </c>
      <c r="O70" s="7">
        <v>1</v>
      </c>
      <c r="P70" s="6" t="s">
        <v>616</v>
      </c>
      <c r="Q70" s="7">
        <v>10</v>
      </c>
      <c r="R70" s="7">
        <v>1</v>
      </c>
    </row>
    <row r="71" spans="1:18">
      <c r="A71" s="6" t="s">
        <v>208</v>
      </c>
      <c r="B71" s="6" t="s">
        <v>294</v>
      </c>
      <c r="C71" s="6" t="s">
        <v>1</v>
      </c>
      <c r="D71" s="6"/>
      <c r="E71" s="6" t="s">
        <v>66</v>
      </c>
      <c r="F71" s="6" t="s">
        <v>189</v>
      </c>
      <c r="G71" s="6" t="s">
        <v>43</v>
      </c>
      <c r="H71" s="6"/>
      <c r="I71" s="79"/>
      <c r="J71" s="76">
        <v>41047.667546296296</v>
      </c>
      <c r="K71" s="7">
        <v>126</v>
      </c>
      <c r="L71" s="7">
        <v>120</v>
      </c>
      <c r="M71" s="7">
        <v>0</v>
      </c>
      <c r="N71" s="7">
        <v>6</v>
      </c>
      <c r="O71" s="7">
        <v>0</v>
      </c>
      <c r="P71" s="7">
        <v>1</v>
      </c>
      <c r="Q71" s="7">
        <v>3</v>
      </c>
      <c r="R71" s="6" t="s">
        <v>616</v>
      </c>
    </row>
    <row r="72" spans="1:18">
      <c r="A72" s="6" t="s">
        <v>209</v>
      </c>
      <c r="B72" s="6" t="s">
        <v>604</v>
      </c>
      <c r="C72" s="6" t="s">
        <v>1</v>
      </c>
      <c r="D72" s="6"/>
      <c r="E72" s="6" t="s">
        <v>66</v>
      </c>
      <c r="F72" s="6" t="s">
        <v>189</v>
      </c>
      <c r="G72" s="6" t="s">
        <v>43</v>
      </c>
      <c r="H72" s="6"/>
      <c r="I72" s="79"/>
      <c r="J72" s="76">
        <v>41045.820601851854</v>
      </c>
      <c r="K72" s="7">
        <v>175</v>
      </c>
      <c r="L72" s="7">
        <v>169</v>
      </c>
      <c r="M72" s="7">
        <v>0</v>
      </c>
      <c r="N72" s="7">
        <v>7</v>
      </c>
      <c r="O72" s="7">
        <v>2</v>
      </c>
      <c r="P72" s="6" t="s">
        <v>616</v>
      </c>
      <c r="Q72" s="7">
        <v>12</v>
      </c>
      <c r="R72" s="7">
        <v>5</v>
      </c>
    </row>
    <row r="73" spans="1:18">
      <c r="A73" s="6" t="s">
        <v>210</v>
      </c>
      <c r="B73" s="6" t="s">
        <v>294</v>
      </c>
      <c r="C73" s="6" t="s">
        <v>1</v>
      </c>
      <c r="D73" s="6"/>
      <c r="E73" s="6" t="s">
        <v>66</v>
      </c>
      <c r="F73" s="6" t="s">
        <v>189</v>
      </c>
      <c r="G73" s="6" t="s">
        <v>43</v>
      </c>
      <c r="H73" s="6"/>
      <c r="I73" s="79"/>
      <c r="J73" s="76">
        <v>41045.793587962966</v>
      </c>
      <c r="K73" s="7">
        <v>486</v>
      </c>
      <c r="L73" s="7">
        <v>92</v>
      </c>
      <c r="M73" s="7">
        <v>0</v>
      </c>
      <c r="N73" s="7">
        <v>408</v>
      </c>
      <c r="O73" s="7">
        <v>2</v>
      </c>
      <c r="P73" s="7">
        <v>16</v>
      </c>
      <c r="Q73" s="7">
        <v>39</v>
      </c>
      <c r="R73" s="7">
        <v>4</v>
      </c>
    </row>
    <row r="74" spans="1:18">
      <c r="A74" s="6" t="s">
        <v>241</v>
      </c>
      <c r="B74" s="6" t="s">
        <v>311</v>
      </c>
      <c r="C74" s="6" t="s">
        <v>93</v>
      </c>
      <c r="D74" s="6" t="s">
        <v>460</v>
      </c>
      <c r="E74" s="6" t="s">
        <v>173</v>
      </c>
      <c r="F74" s="6" t="s">
        <v>189</v>
      </c>
      <c r="G74" s="6" t="s">
        <v>43</v>
      </c>
      <c r="H74" s="6"/>
      <c r="I74" s="79"/>
      <c r="J74" s="76">
        <v>41177.569594907407</v>
      </c>
      <c r="K74" s="7">
        <v>222</v>
      </c>
      <c r="L74" s="7">
        <v>221</v>
      </c>
      <c r="M74" s="7">
        <v>0</v>
      </c>
      <c r="N74" s="7">
        <v>1</v>
      </c>
      <c r="O74" s="7">
        <v>0</v>
      </c>
      <c r="P74" s="6" t="s">
        <v>616</v>
      </c>
      <c r="Q74" s="7">
        <v>1</v>
      </c>
      <c r="R74" s="6" t="s">
        <v>616</v>
      </c>
    </row>
    <row r="75" spans="1:18">
      <c r="A75" s="6" t="s">
        <v>211</v>
      </c>
      <c r="B75" s="6" t="s">
        <v>294</v>
      </c>
      <c r="C75" s="6" t="s">
        <v>1</v>
      </c>
      <c r="D75" s="6" t="s">
        <v>493</v>
      </c>
      <c r="E75" s="6" t="s">
        <v>154</v>
      </c>
      <c r="F75" s="6" t="s">
        <v>328</v>
      </c>
      <c r="G75" s="6" t="s">
        <v>137</v>
      </c>
      <c r="H75" s="6"/>
      <c r="I75" s="79"/>
      <c r="J75" s="76">
        <v>41045.790879629632</v>
      </c>
      <c r="K75" s="7">
        <v>100</v>
      </c>
      <c r="L75" s="7">
        <v>79</v>
      </c>
      <c r="M75" s="7">
        <v>0</v>
      </c>
      <c r="N75" s="7">
        <v>21</v>
      </c>
      <c r="O75" s="7">
        <v>0</v>
      </c>
      <c r="P75" s="7">
        <v>1</v>
      </c>
      <c r="Q75" s="7">
        <v>1</v>
      </c>
      <c r="R75" s="6" t="s">
        <v>616</v>
      </c>
    </row>
    <row r="76" spans="1:18">
      <c r="A76" s="6" t="s">
        <v>278</v>
      </c>
      <c r="B76" s="6" t="s">
        <v>294</v>
      </c>
      <c r="C76" s="6" t="s">
        <v>91</v>
      </c>
      <c r="D76" s="6" t="s">
        <v>421</v>
      </c>
      <c r="E76" s="6" t="s">
        <v>502</v>
      </c>
      <c r="F76" s="6" t="s">
        <v>328</v>
      </c>
      <c r="G76" s="6" t="s">
        <v>174</v>
      </c>
      <c r="H76" s="6"/>
      <c r="I76" s="79"/>
      <c r="J76" s="76">
        <v>41243.472141203703</v>
      </c>
      <c r="K76" s="7">
        <v>208</v>
      </c>
      <c r="L76" s="7">
        <v>201</v>
      </c>
      <c r="M76" s="7">
        <v>0</v>
      </c>
      <c r="N76" s="7">
        <v>7</v>
      </c>
      <c r="O76" s="7">
        <v>0</v>
      </c>
      <c r="P76" s="6" t="s">
        <v>616</v>
      </c>
      <c r="Q76" s="7">
        <v>3</v>
      </c>
      <c r="R76" s="6" t="s">
        <v>616</v>
      </c>
    </row>
    <row r="77" spans="1:18">
      <c r="A77" s="6" t="s">
        <v>248</v>
      </c>
      <c r="B77" s="6" t="s">
        <v>294</v>
      </c>
      <c r="C77" s="6" t="s">
        <v>93</v>
      </c>
      <c r="D77" s="6" t="s">
        <v>59</v>
      </c>
      <c r="E77" s="6" t="s">
        <v>502</v>
      </c>
      <c r="F77" s="6" t="s">
        <v>328</v>
      </c>
      <c r="G77" s="6" t="s">
        <v>137</v>
      </c>
      <c r="H77" s="6"/>
      <c r="I77" s="79"/>
      <c r="J77" s="76">
        <v>41165.466585648152</v>
      </c>
      <c r="K77" s="7">
        <v>156</v>
      </c>
      <c r="L77" s="7">
        <v>127</v>
      </c>
      <c r="M77" s="7">
        <v>0</v>
      </c>
      <c r="N77" s="7">
        <v>30</v>
      </c>
      <c r="O77" s="7">
        <v>2</v>
      </c>
      <c r="P77" s="6" t="s">
        <v>616</v>
      </c>
      <c r="Q77" s="7">
        <v>1</v>
      </c>
      <c r="R77" s="6" t="s">
        <v>616</v>
      </c>
    </row>
    <row r="78" spans="1:18">
      <c r="A78" s="6" t="s">
        <v>263</v>
      </c>
      <c r="B78" s="6" t="s">
        <v>294</v>
      </c>
      <c r="C78" s="6" t="s">
        <v>93</v>
      </c>
      <c r="D78" s="6" t="s">
        <v>499</v>
      </c>
      <c r="E78" s="6" t="s">
        <v>502</v>
      </c>
      <c r="F78" s="6" t="s">
        <v>328</v>
      </c>
      <c r="G78" s="6" t="s">
        <v>137</v>
      </c>
      <c r="H78" s="6"/>
      <c r="I78" s="79"/>
      <c r="J78" s="76">
        <v>41151.473564814813</v>
      </c>
      <c r="K78" s="7">
        <v>244</v>
      </c>
      <c r="L78" s="7">
        <v>204</v>
      </c>
      <c r="M78" s="7">
        <v>0</v>
      </c>
      <c r="N78" s="7">
        <v>40</v>
      </c>
      <c r="O78" s="7">
        <v>0</v>
      </c>
      <c r="P78" s="7">
        <v>3</v>
      </c>
      <c r="Q78" s="7">
        <v>34</v>
      </c>
      <c r="R78" s="6" t="s">
        <v>616</v>
      </c>
    </row>
    <row r="79" spans="1:18">
      <c r="A79" s="6" t="s">
        <v>216</v>
      </c>
      <c r="B79" s="6" t="s">
        <v>294</v>
      </c>
      <c r="C79" s="6" t="s">
        <v>93</v>
      </c>
      <c r="D79" s="6" t="s">
        <v>59</v>
      </c>
      <c r="E79" s="6" t="s">
        <v>502</v>
      </c>
      <c r="F79" s="6" t="s">
        <v>328</v>
      </c>
      <c r="G79" s="6" t="s">
        <v>137</v>
      </c>
      <c r="H79" s="6"/>
      <c r="I79" s="79"/>
      <c r="J79" s="76">
        <v>41103.314074074071</v>
      </c>
      <c r="K79" s="7">
        <v>563</v>
      </c>
      <c r="L79" s="7">
        <v>123</v>
      </c>
      <c r="M79" s="7">
        <v>0</v>
      </c>
      <c r="N79" s="7">
        <v>442</v>
      </c>
      <c r="O79" s="7">
        <v>0</v>
      </c>
      <c r="P79" s="7">
        <v>8</v>
      </c>
      <c r="Q79" s="7">
        <v>29</v>
      </c>
      <c r="R79" s="6" t="s">
        <v>616</v>
      </c>
    </row>
    <row r="80" spans="1:18">
      <c r="A80" s="6" t="s">
        <v>143</v>
      </c>
      <c r="B80" s="6" t="s">
        <v>294</v>
      </c>
      <c r="C80" s="6" t="s">
        <v>1</v>
      </c>
      <c r="D80" s="6" t="s">
        <v>59</v>
      </c>
      <c r="E80" s="6" t="s">
        <v>502</v>
      </c>
      <c r="F80" s="6" t="s">
        <v>328</v>
      </c>
      <c r="G80" s="6" t="s">
        <v>137</v>
      </c>
      <c r="H80" s="6"/>
      <c r="I80" s="79"/>
      <c r="J80" s="76">
        <v>41045.783599537041</v>
      </c>
      <c r="K80" s="7">
        <v>171</v>
      </c>
      <c r="L80" s="7">
        <v>171</v>
      </c>
      <c r="M80" s="7">
        <v>0</v>
      </c>
      <c r="N80" s="7">
        <v>0</v>
      </c>
      <c r="O80" s="7">
        <v>0</v>
      </c>
      <c r="P80" s="6" t="s">
        <v>616</v>
      </c>
      <c r="Q80" s="7">
        <v>1</v>
      </c>
      <c r="R80" s="6" t="s">
        <v>616</v>
      </c>
    </row>
    <row r="81" spans="1:18">
      <c r="A81" s="6" t="s">
        <v>284</v>
      </c>
      <c r="B81" s="6" t="s">
        <v>294</v>
      </c>
      <c r="C81" s="6" t="s">
        <v>91</v>
      </c>
      <c r="D81" s="6" t="s">
        <v>432</v>
      </c>
      <c r="E81" s="6" t="s">
        <v>435</v>
      </c>
      <c r="F81" s="6" t="s">
        <v>328</v>
      </c>
      <c r="G81" s="6" t="s">
        <v>200</v>
      </c>
      <c r="H81" s="6"/>
      <c r="I81" s="79" t="s">
        <v>440</v>
      </c>
      <c r="J81" s="76">
        <v>41234.526319444441</v>
      </c>
      <c r="K81" s="7">
        <v>85</v>
      </c>
      <c r="L81" s="7">
        <v>81</v>
      </c>
      <c r="M81" s="7">
        <v>0</v>
      </c>
      <c r="N81" s="7">
        <v>4</v>
      </c>
      <c r="O81" s="7">
        <v>0</v>
      </c>
      <c r="P81" s="6" t="s">
        <v>616</v>
      </c>
      <c r="Q81" s="7">
        <v>2</v>
      </c>
      <c r="R81" s="6" t="s">
        <v>616</v>
      </c>
    </row>
    <row r="82" spans="1:18">
      <c r="A82" s="6" t="s">
        <v>284</v>
      </c>
      <c r="B82" s="6" t="s">
        <v>294</v>
      </c>
      <c r="C82" s="6" t="s">
        <v>91</v>
      </c>
      <c r="D82" s="6" t="s">
        <v>432</v>
      </c>
      <c r="E82" s="6" t="s">
        <v>435</v>
      </c>
      <c r="F82" s="6" t="s">
        <v>328</v>
      </c>
      <c r="G82" s="6" t="s">
        <v>200</v>
      </c>
      <c r="H82" s="6"/>
      <c r="I82" s="79" t="s">
        <v>440</v>
      </c>
      <c r="J82" s="76">
        <v>41234.526319444441</v>
      </c>
      <c r="K82" s="7">
        <v>1</v>
      </c>
      <c r="L82" s="7">
        <v>0</v>
      </c>
      <c r="M82" s="7">
        <v>0</v>
      </c>
      <c r="N82" s="7">
        <v>1</v>
      </c>
      <c r="O82" s="7">
        <v>0</v>
      </c>
      <c r="P82" s="6" t="s">
        <v>616</v>
      </c>
      <c r="Q82" s="7">
        <v>37</v>
      </c>
      <c r="R82" s="6" t="s">
        <v>616</v>
      </c>
    </row>
    <row r="83" spans="1:18">
      <c r="A83" s="6" t="s">
        <v>247</v>
      </c>
      <c r="B83" s="6" t="s">
        <v>261</v>
      </c>
      <c r="C83" s="68" t="s">
        <v>93</v>
      </c>
      <c r="D83" s="6" t="s">
        <v>58</v>
      </c>
      <c r="E83" s="6" t="s">
        <v>435</v>
      </c>
      <c r="F83" s="6" t="s">
        <v>328</v>
      </c>
      <c r="G83" s="6" t="s">
        <v>137</v>
      </c>
      <c r="H83" s="6"/>
      <c r="I83" s="79"/>
      <c r="J83" s="76">
        <v>41165.551192129627</v>
      </c>
      <c r="K83" s="7">
        <v>283</v>
      </c>
      <c r="L83" s="7">
        <v>274</v>
      </c>
      <c r="M83" s="7">
        <v>0</v>
      </c>
      <c r="N83" s="7">
        <v>10</v>
      </c>
      <c r="O83" s="7">
        <v>0</v>
      </c>
      <c r="P83" s="7">
        <v>9</v>
      </c>
      <c r="Q83" s="7">
        <v>29</v>
      </c>
      <c r="R83" s="7">
        <v>3</v>
      </c>
    </row>
    <row r="84" spans="1:18">
      <c r="A84" s="6" t="s">
        <v>142</v>
      </c>
      <c r="B84" s="6" t="s">
        <v>294</v>
      </c>
      <c r="C84" s="6" t="s">
        <v>1</v>
      </c>
      <c r="D84" s="6" t="s">
        <v>58</v>
      </c>
      <c r="E84" s="6" t="s">
        <v>435</v>
      </c>
      <c r="F84" s="6" t="s">
        <v>328</v>
      </c>
      <c r="G84" s="6" t="s">
        <v>137</v>
      </c>
      <c r="H84" s="6"/>
      <c r="I84" s="79"/>
      <c r="J84" s="76">
        <v>41045.787800925929</v>
      </c>
      <c r="K84" s="7">
        <v>79</v>
      </c>
      <c r="L84" s="7">
        <v>79</v>
      </c>
      <c r="M84" s="7">
        <v>0</v>
      </c>
      <c r="N84" s="7">
        <v>0</v>
      </c>
      <c r="O84" s="7">
        <v>0</v>
      </c>
      <c r="P84" s="6" t="s">
        <v>616</v>
      </c>
      <c r="Q84" s="6" t="s">
        <v>616</v>
      </c>
      <c r="R84" s="6" t="s">
        <v>616</v>
      </c>
    </row>
    <row r="85" spans="1:18">
      <c r="A85" s="6" t="s">
        <v>283</v>
      </c>
      <c r="B85" s="6" t="s">
        <v>294</v>
      </c>
      <c r="C85" s="6" t="s">
        <v>91</v>
      </c>
      <c r="D85" s="6"/>
      <c r="E85" s="6"/>
      <c r="F85" s="6" t="s">
        <v>180</v>
      </c>
      <c r="G85" s="6" t="s">
        <v>199</v>
      </c>
      <c r="H85" s="6"/>
      <c r="I85" s="79"/>
      <c r="J85" s="76">
        <v>41235.423622685186</v>
      </c>
      <c r="K85" s="7">
        <v>166</v>
      </c>
      <c r="L85" s="7">
        <v>163</v>
      </c>
      <c r="M85" s="7">
        <v>0</v>
      </c>
      <c r="N85" s="7">
        <v>3</v>
      </c>
      <c r="O85" s="7">
        <v>0</v>
      </c>
      <c r="P85" s="6" t="s">
        <v>616</v>
      </c>
      <c r="Q85" s="7">
        <v>8</v>
      </c>
      <c r="R85" s="7">
        <v>1</v>
      </c>
    </row>
    <row r="86" spans="1:18">
      <c r="A86" s="6" t="s">
        <v>268</v>
      </c>
      <c r="B86" s="6" t="s">
        <v>294</v>
      </c>
      <c r="C86" s="6" t="s">
        <v>91</v>
      </c>
      <c r="D86" s="6" t="s">
        <v>135</v>
      </c>
      <c r="E86" s="6"/>
      <c r="F86" s="6" t="s">
        <v>187</v>
      </c>
      <c r="G86" s="6" t="s">
        <v>137</v>
      </c>
      <c r="H86" s="6"/>
      <c r="I86" s="79"/>
      <c r="J86" s="76">
        <v>41192.355740740742</v>
      </c>
      <c r="K86" s="7">
        <v>206</v>
      </c>
      <c r="L86" s="7">
        <v>202</v>
      </c>
      <c r="M86" s="7">
        <v>0</v>
      </c>
      <c r="N86" s="7">
        <v>5</v>
      </c>
      <c r="O86" s="7">
        <v>0</v>
      </c>
      <c r="P86" s="7">
        <v>1</v>
      </c>
      <c r="Q86" s="7">
        <v>10</v>
      </c>
      <c r="R86" s="7">
        <v>4</v>
      </c>
    </row>
    <row r="87" spans="1:18">
      <c r="A87" s="6" t="s">
        <v>218</v>
      </c>
      <c r="B87" s="6" t="s">
        <v>294</v>
      </c>
      <c r="C87" s="6" t="s">
        <v>93</v>
      </c>
      <c r="D87" s="6" t="s">
        <v>193</v>
      </c>
      <c r="E87" s="6"/>
      <c r="F87" s="6" t="s">
        <v>73</v>
      </c>
      <c r="G87" s="6" t="s">
        <v>137</v>
      </c>
      <c r="H87" s="6"/>
      <c r="I87" s="79"/>
      <c r="J87" s="76">
        <v>41099.515300925923</v>
      </c>
      <c r="K87" s="7">
        <v>187</v>
      </c>
      <c r="L87" s="7">
        <v>179</v>
      </c>
      <c r="M87" s="7">
        <v>0</v>
      </c>
      <c r="N87" s="7">
        <v>8</v>
      </c>
      <c r="O87" s="7">
        <v>0</v>
      </c>
      <c r="P87" s="6" t="s">
        <v>616</v>
      </c>
      <c r="Q87" s="7">
        <v>1</v>
      </c>
      <c r="R87" s="6" t="s">
        <v>616</v>
      </c>
    </row>
    <row r="88" spans="1:18">
      <c r="A88" s="6" t="s">
        <v>616</v>
      </c>
      <c r="B88" s="6" t="s">
        <v>294</v>
      </c>
      <c r="C88" s="68" t="s">
        <v>93</v>
      </c>
      <c r="D88" s="6" t="s">
        <v>193</v>
      </c>
      <c r="E88" s="6"/>
      <c r="F88" s="6" t="s">
        <v>73</v>
      </c>
      <c r="G88" s="6" t="s">
        <v>137</v>
      </c>
      <c r="H88" s="6"/>
      <c r="I88" s="79"/>
      <c r="J88" s="76">
        <v>41099.514351851853</v>
      </c>
      <c r="K88" s="7">
        <v>190</v>
      </c>
      <c r="L88" s="7">
        <v>180</v>
      </c>
      <c r="M88" s="7">
        <v>0</v>
      </c>
      <c r="N88" s="7">
        <v>10</v>
      </c>
      <c r="O88" s="7">
        <v>0</v>
      </c>
      <c r="P88" s="6" t="s">
        <v>616</v>
      </c>
      <c r="Q88" s="7">
        <v>2</v>
      </c>
      <c r="R88" s="6" t="s">
        <v>616</v>
      </c>
    </row>
    <row r="89" spans="1:18">
      <c r="A89" s="6" t="s">
        <v>616</v>
      </c>
      <c r="B89" s="6" t="s">
        <v>294</v>
      </c>
      <c r="C89" s="6" t="s">
        <v>93</v>
      </c>
      <c r="D89" s="6" t="s">
        <v>193</v>
      </c>
      <c r="E89" s="6"/>
      <c r="F89" s="6" t="s">
        <v>73</v>
      </c>
      <c r="G89" s="6" t="s">
        <v>137</v>
      </c>
      <c r="H89" s="6"/>
      <c r="I89" s="79"/>
      <c r="J89" s="76">
        <v>41099.513298611113</v>
      </c>
      <c r="K89" s="7">
        <v>194</v>
      </c>
      <c r="L89" s="7">
        <v>171</v>
      </c>
      <c r="M89" s="7">
        <v>0</v>
      </c>
      <c r="N89" s="7">
        <v>23</v>
      </c>
      <c r="O89" s="7">
        <v>0</v>
      </c>
      <c r="P89" s="6" t="s">
        <v>616</v>
      </c>
      <c r="Q89" s="7">
        <v>4</v>
      </c>
      <c r="R89" s="6" t="s">
        <v>616</v>
      </c>
    </row>
    <row r="90" spans="1:18">
      <c r="A90" s="6" t="s">
        <v>220</v>
      </c>
      <c r="B90" s="6" t="s">
        <v>294</v>
      </c>
      <c r="C90" s="6" t="s">
        <v>93</v>
      </c>
      <c r="D90" s="6"/>
      <c r="E90" s="6"/>
      <c r="F90" s="6" t="s">
        <v>74</v>
      </c>
      <c r="G90" s="6" t="s">
        <v>133</v>
      </c>
      <c r="H90" s="6"/>
      <c r="I90" s="79"/>
      <c r="J90" s="76">
        <v>41099.311863425923</v>
      </c>
      <c r="K90" s="7">
        <v>124</v>
      </c>
      <c r="L90" s="7">
        <v>124</v>
      </c>
      <c r="M90" s="7">
        <v>0</v>
      </c>
      <c r="N90" s="7">
        <v>0</v>
      </c>
      <c r="O90" s="7">
        <v>0</v>
      </c>
      <c r="P90" s="6" t="s">
        <v>616</v>
      </c>
      <c r="Q90" s="6" t="s">
        <v>616</v>
      </c>
      <c r="R90" s="7">
        <v>1</v>
      </c>
    </row>
    <row r="91" spans="1:18">
      <c r="A91" s="6" t="s">
        <v>223</v>
      </c>
      <c r="B91" s="6" t="s">
        <v>294</v>
      </c>
      <c r="C91" s="6" t="s">
        <v>1</v>
      </c>
      <c r="D91" s="6"/>
      <c r="E91" s="6"/>
      <c r="F91" s="6" t="s">
        <v>40</v>
      </c>
      <c r="G91" s="6" t="s">
        <v>81</v>
      </c>
      <c r="H91" s="6"/>
      <c r="I91" s="79" t="s">
        <v>82</v>
      </c>
      <c r="J91" s="76">
        <v>41087.332870370374</v>
      </c>
      <c r="K91" s="7">
        <v>119</v>
      </c>
      <c r="L91" s="7">
        <v>72</v>
      </c>
      <c r="M91" s="7">
        <v>0</v>
      </c>
      <c r="N91" s="7">
        <v>79</v>
      </c>
      <c r="O91" s="7">
        <v>0</v>
      </c>
      <c r="P91" s="6" t="s">
        <v>616</v>
      </c>
      <c r="Q91" s="7">
        <v>9</v>
      </c>
      <c r="R91" s="6" t="s">
        <v>616</v>
      </c>
    </row>
  </sheetData>
  <sheetCalcPr fullCalcOnLoad="1"/>
  <autoFilter ref="A1:R1"/>
  <sortState ref="A2:R91">
    <sortCondition ref="H3:H91"/>
  </sortState>
  <phoneticPr fontId="5" type="noConversion"/>
  <pageMargins left="0.75" right="0.75" top="1" bottom="1" header="0.5" footer="0.5"/>
  <pageSetup orientation="portrait" horizontalDpi="4294967292" verticalDpi="4294967292"/>
  <legacyDrawing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2:BE75"/>
  <sheetViews>
    <sheetView topLeftCell="AO1" workbookViewId="0">
      <selection activeCell="BD28" activeCellId="1" sqref="AZ28:AZ31 BD28:BE31"/>
    </sheetView>
  </sheetViews>
  <sheetFormatPr baseColWidth="10" defaultRowHeight="13"/>
  <cols>
    <col min="1" max="1" width="17.42578125" bestFit="1" customWidth="1"/>
    <col min="2" max="3" width="9.5703125" customWidth="1"/>
    <col min="4" max="4" width="9.5703125" bestFit="1" customWidth="1"/>
    <col min="5" max="5" width="9.42578125" customWidth="1"/>
    <col min="6" max="6" width="9.5703125" bestFit="1" customWidth="1"/>
    <col min="7" max="7" width="17.42578125" customWidth="1"/>
    <col min="8" max="10" width="9.5703125" customWidth="1"/>
    <col min="11" max="11" width="9.42578125" customWidth="1"/>
    <col min="12" max="12" width="10.7109375" customWidth="1"/>
    <col min="13" max="13" width="17.42578125" customWidth="1"/>
    <col min="14" max="16" width="9.5703125" customWidth="1"/>
    <col min="17" max="17" width="9.42578125" customWidth="1"/>
    <col min="18" max="18" width="10.7109375" customWidth="1"/>
    <col min="19" max="19" width="18" customWidth="1"/>
    <col min="20" max="20" width="27" customWidth="1"/>
    <col min="21" max="21" width="6" customWidth="1"/>
    <col min="22" max="26" width="10.7109375" customWidth="1"/>
    <col min="27" max="27" width="15.7109375" customWidth="1"/>
    <col min="28" max="28" width="27" customWidth="1"/>
    <col min="29" max="29" width="6" customWidth="1"/>
    <col min="30" max="33" width="10.7109375" customWidth="1"/>
    <col min="35" max="35" width="27" bestFit="1" customWidth="1"/>
    <col min="36" max="36" width="6" customWidth="1"/>
    <col min="42" max="42" width="27" bestFit="1" customWidth="1"/>
    <col min="43" max="43" width="6" customWidth="1"/>
    <col min="53" max="53" width="27" bestFit="1" customWidth="1"/>
    <col min="54" max="54" width="6" customWidth="1"/>
  </cols>
  <sheetData>
    <row r="2" spans="1:54">
      <c r="A2" s="59" t="s">
        <v>3</v>
      </c>
      <c r="B2" s="57" t="s">
        <v>89</v>
      </c>
      <c r="C2" s="88"/>
      <c r="D2" s="88"/>
      <c r="E2" s="89"/>
      <c r="G2" s="59" t="s">
        <v>3</v>
      </c>
      <c r="H2" s="57" t="s">
        <v>89</v>
      </c>
      <c r="I2" s="88"/>
      <c r="J2" s="88"/>
      <c r="K2" s="89"/>
      <c r="M2" s="59" t="s">
        <v>3</v>
      </c>
      <c r="N2" s="57" t="s">
        <v>89</v>
      </c>
      <c r="O2" s="88"/>
      <c r="P2" s="88"/>
      <c r="Q2" s="89"/>
      <c r="S2" s="57" t="s">
        <v>481</v>
      </c>
      <c r="T2" s="57" t="s">
        <v>340</v>
      </c>
      <c r="U2" s="58" t="s">
        <v>341</v>
      </c>
      <c r="AA2" s="57" t="s">
        <v>483</v>
      </c>
      <c r="AB2" s="57" t="s">
        <v>340</v>
      </c>
      <c r="AC2" s="58" t="s">
        <v>341</v>
      </c>
      <c r="AH2" s="57" t="s">
        <v>190</v>
      </c>
      <c r="AI2" s="57" t="s">
        <v>340</v>
      </c>
      <c r="AJ2" s="58" t="s">
        <v>341</v>
      </c>
      <c r="AO2" s="57" t="s">
        <v>149</v>
      </c>
      <c r="AP2" s="57" t="s">
        <v>340</v>
      </c>
      <c r="AQ2" s="58" t="s">
        <v>341</v>
      </c>
      <c r="AT2" t="s">
        <v>17</v>
      </c>
      <c r="AU2" t="s">
        <v>18</v>
      </c>
      <c r="AV2" t="s">
        <v>285</v>
      </c>
      <c r="AW2" t="s">
        <v>19</v>
      </c>
      <c r="AX2" t="s">
        <v>20</v>
      </c>
      <c r="AZ2" s="57" t="s">
        <v>89</v>
      </c>
      <c r="BA2" s="57" t="s">
        <v>340</v>
      </c>
      <c r="BB2" s="58" t="s">
        <v>341</v>
      </c>
    </row>
    <row r="3" spans="1:54">
      <c r="A3" s="57" t="s">
        <v>481</v>
      </c>
      <c r="B3" s="59" t="s">
        <v>1</v>
      </c>
      <c r="C3" s="88" t="s">
        <v>93</v>
      </c>
      <c r="D3" s="88" t="s">
        <v>91</v>
      </c>
      <c r="E3" s="58" t="s">
        <v>120</v>
      </c>
      <c r="G3" s="57" t="s">
        <v>483</v>
      </c>
      <c r="H3" s="59" t="s">
        <v>1</v>
      </c>
      <c r="I3" s="88" t="s">
        <v>93</v>
      </c>
      <c r="J3" s="88" t="s">
        <v>91</v>
      </c>
      <c r="K3" s="58" t="s">
        <v>120</v>
      </c>
      <c r="M3" s="57" t="s">
        <v>190</v>
      </c>
      <c r="N3" s="59" t="s">
        <v>1</v>
      </c>
      <c r="O3" s="88" t="s">
        <v>93</v>
      </c>
      <c r="P3" s="88" t="s">
        <v>91</v>
      </c>
      <c r="Q3" s="58" t="s">
        <v>120</v>
      </c>
      <c r="S3" s="59" t="s">
        <v>498</v>
      </c>
      <c r="T3" s="59" t="s">
        <v>7</v>
      </c>
      <c r="U3" s="60">
        <v>505</v>
      </c>
      <c r="AA3" s="59" t="s">
        <v>65</v>
      </c>
      <c r="AB3" s="59" t="s">
        <v>7</v>
      </c>
      <c r="AC3" s="60">
        <v>721</v>
      </c>
      <c r="AH3" s="59" t="s">
        <v>488</v>
      </c>
      <c r="AI3" s="59" t="s">
        <v>8</v>
      </c>
      <c r="AJ3" s="60">
        <v>3456</v>
      </c>
      <c r="AO3" s="59" t="s">
        <v>164</v>
      </c>
      <c r="AP3" s="59" t="s">
        <v>3</v>
      </c>
      <c r="AQ3" s="60">
        <v>3</v>
      </c>
      <c r="AS3" t="s">
        <v>23</v>
      </c>
      <c r="AT3">
        <f>AQ4+AQ5</f>
        <v>2121</v>
      </c>
      <c r="AU3">
        <f>AQ6+AQ7+AQ8</f>
        <v>47</v>
      </c>
      <c r="AV3">
        <f>AQ3</f>
        <v>3</v>
      </c>
      <c r="AW3" s="103">
        <f>AT3/AV3</f>
        <v>707</v>
      </c>
      <c r="AX3" s="103">
        <f>AU3/AV3</f>
        <v>15.666666666666666</v>
      </c>
      <c r="AZ3" s="59" t="s">
        <v>1</v>
      </c>
      <c r="BA3" s="59" t="s">
        <v>3</v>
      </c>
      <c r="BB3" s="60">
        <v>17</v>
      </c>
    </row>
    <row r="4" spans="1:54">
      <c r="A4" s="59" t="s">
        <v>498</v>
      </c>
      <c r="B4" s="90">
        <v>1</v>
      </c>
      <c r="C4" s="91">
        <v>11</v>
      </c>
      <c r="D4" s="91">
        <v>6</v>
      </c>
      <c r="E4" s="60">
        <v>18</v>
      </c>
      <c r="G4" s="59" t="s">
        <v>65</v>
      </c>
      <c r="H4" s="90">
        <v>5</v>
      </c>
      <c r="I4" s="91">
        <v>1</v>
      </c>
      <c r="J4" s="91"/>
      <c r="K4" s="60">
        <v>6</v>
      </c>
      <c r="M4" s="59" t="s">
        <v>488</v>
      </c>
      <c r="N4" s="90">
        <v>2</v>
      </c>
      <c r="O4" s="91">
        <v>2</v>
      </c>
      <c r="P4" s="91">
        <v>7</v>
      </c>
      <c r="Q4" s="60">
        <v>11</v>
      </c>
      <c r="S4" s="61"/>
      <c r="T4" s="62" t="s">
        <v>8</v>
      </c>
      <c r="U4" s="63">
        <v>3223</v>
      </c>
      <c r="AA4" s="61"/>
      <c r="AB4" s="62" t="s">
        <v>8</v>
      </c>
      <c r="AC4" s="63">
        <v>927</v>
      </c>
      <c r="AH4" s="61"/>
      <c r="AI4" s="62" t="s">
        <v>7</v>
      </c>
      <c r="AJ4" s="63">
        <v>469</v>
      </c>
      <c r="AO4" s="61"/>
      <c r="AP4" s="62" t="s">
        <v>7</v>
      </c>
      <c r="AQ4" s="63">
        <v>191</v>
      </c>
      <c r="AS4" t="s">
        <v>28</v>
      </c>
      <c r="AT4">
        <f>AQ10+AQ11</f>
        <v>1399</v>
      </c>
      <c r="AU4">
        <f>AQ12+AQ13+AQ14</f>
        <v>184</v>
      </c>
      <c r="AV4">
        <f>AQ9</f>
        <v>5</v>
      </c>
      <c r="AW4" s="103">
        <f t="shared" ref="AW4:AW13" si="0">AT4/AV4</f>
        <v>279.8</v>
      </c>
      <c r="AX4" s="103">
        <f t="shared" ref="AX4:AX13" si="1">AU4/AV4</f>
        <v>36.799999999999997</v>
      </c>
      <c r="AZ4" s="61"/>
      <c r="BA4" s="62" t="s">
        <v>8</v>
      </c>
      <c r="BB4" s="63">
        <v>1847</v>
      </c>
    </row>
    <row r="5" spans="1:54">
      <c r="A5" s="62" t="s">
        <v>415</v>
      </c>
      <c r="B5" s="92"/>
      <c r="C5" s="93"/>
      <c r="D5" s="93">
        <v>2</v>
      </c>
      <c r="E5" s="63">
        <v>2</v>
      </c>
      <c r="G5" s="62" t="s">
        <v>153</v>
      </c>
      <c r="H5" s="92">
        <v>4</v>
      </c>
      <c r="I5" s="93">
        <v>2</v>
      </c>
      <c r="J5" s="93">
        <v>8</v>
      </c>
      <c r="K5" s="63">
        <v>14</v>
      </c>
      <c r="M5" s="62" t="s">
        <v>85</v>
      </c>
      <c r="N5" s="92">
        <v>1</v>
      </c>
      <c r="O5" s="93"/>
      <c r="P5" s="93"/>
      <c r="Q5" s="63">
        <v>1</v>
      </c>
      <c r="S5" s="61"/>
      <c r="T5" s="62" t="s">
        <v>9</v>
      </c>
      <c r="U5" s="63">
        <v>135</v>
      </c>
      <c r="AA5" s="61"/>
      <c r="AB5" s="62" t="s">
        <v>11</v>
      </c>
      <c r="AC5" s="63">
        <v>17</v>
      </c>
      <c r="AH5" s="61"/>
      <c r="AI5" s="62" t="s">
        <v>11</v>
      </c>
      <c r="AJ5" s="63">
        <v>2</v>
      </c>
      <c r="AO5" s="61"/>
      <c r="AP5" s="62" t="s">
        <v>8</v>
      </c>
      <c r="AQ5" s="63">
        <v>1930</v>
      </c>
      <c r="AS5" t="s">
        <v>29</v>
      </c>
      <c r="AT5">
        <f>AQ16+AQ17</f>
        <v>311</v>
      </c>
      <c r="AU5">
        <f>AQ18+AQ19+AQ20</f>
        <v>34</v>
      </c>
      <c r="AV5">
        <f>AQ15</f>
        <v>2</v>
      </c>
      <c r="AW5" s="103">
        <f t="shared" si="0"/>
        <v>155.5</v>
      </c>
      <c r="AX5" s="103">
        <f t="shared" si="1"/>
        <v>17</v>
      </c>
      <c r="AZ5" s="61"/>
      <c r="BA5" s="62" t="s">
        <v>7</v>
      </c>
      <c r="BB5" s="63">
        <v>1049</v>
      </c>
    </row>
    <row r="6" spans="1:54">
      <c r="A6" s="62" t="s">
        <v>431</v>
      </c>
      <c r="B6" s="92">
        <v>1</v>
      </c>
      <c r="C6" s="93">
        <v>5</v>
      </c>
      <c r="D6" s="93">
        <v>3</v>
      </c>
      <c r="E6" s="63">
        <v>9</v>
      </c>
      <c r="G6" s="62" t="s">
        <v>183</v>
      </c>
      <c r="H6" s="92"/>
      <c r="I6" s="93"/>
      <c r="J6" s="93">
        <v>2</v>
      </c>
      <c r="K6" s="63">
        <v>2</v>
      </c>
      <c r="M6" s="62" t="s">
        <v>97</v>
      </c>
      <c r="N6" s="92">
        <v>2</v>
      </c>
      <c r="O6" s="93">
        <v>10</v>
      </c>
      <c r="P6" s="93">
        <v>6</v>
      </c>
      <c r="Q6" s="63">
        <v>18</v>
      </c>
      <c r="S6" s="61"/>
      <c r="T6" s="62" t="s">
        <v>10</v>
      </c>
      <c r="U6" s="63">
        <v>8</v>
      </c>
      <c r="AA6" s="61"/>
      <c r="AB6" s="62" t="s">
        <v>9</v>
      </c>
      <c r="AC6" s="63">
        <v>77</v>
      </c>
      <c r="AH6" s="61"/>
      <c r="AI6" s="62" t="s">
        <v>9</v>
      </c>
      <c r="AJ6" s="63">
        <v>79</v>
      </c>
      <c r="AO6" s="61"/>
      <c r="AP6" s="62" t="s">
        <v>11</v>
      </c>
      <c r="AQ6" s="63">
        <v>1</v>
      </c>
      <c r="AS6" t="s">
        <v>30</v>
      </c>
      <c r="AT6">
        <f>AQ22+AQ23</f>
        <v>687</v>
      </c>
      <c r="AU6">
        <f>AQ24+AQ25+AQ26</f>
        <v>24</v>
      </c>
      <c r="AV6">
        <f>AQ21</f>
        <v>3</v>
      </c>
      <c r="AW6" s="103">
        <f t="shared" si="0"/>
        <v>229</v>
      </c>
      <c r="AX6" s="103">
        <f t="shared" si="1"/>
        <v>8</v>
      </c>
      <c r="AZ6" s="61"/>
      <c r="BA6" s="62" t="s">
        <v>11</v>
      </c>
      <c r="BB6" s="63">
        <v>25</v>
      </c>
    </row>
    <row r="7" spans="1:54">
      <c r="A7" s="62" t="s">
        <v>393</v>
      </c>
      <c r="B7" s="92"/>
      <c r="C7" s="93">
        <v>3</v>
      </c>
      <c r="D7" s="93">
        <v>2</v>
      </c>
      <c r="E7" s="63">
        <v>5</v>
      </c>
      <c r="G7" s="62" t="s">
        <v>68</v>
      </c>
      <c r="H7" s="92"/>
      <c r="I7" s="93">
        <v>2</v>
      </c>
      <c r="J7" s="93"/>
      <c r="K7" s="63">
        <v>2</v>
      </c>
      <c r="M7" s="62" t="s">
        <v>188</v>
      </c>
      <c r="N7" s="92">
        <v>5</v>
      </c>
      <c r="O7" s="93">
        <v>4</v>
      </c>
      <c r="P7" s="93">
        <v>4</v>
      </c>
      <c r="Q7" s="63">
        <v>13</v>
      </c>
      <c r="S7" s="61"/>
      <c r="T7" s="62" t="s">
        <v>11</v>
      </c>
      <c r="U7" s="63">
        <v>12</v>
      </c>
      <c r="AA7" s="61"/>
      <c r="AB7" s="62" t="s">
        <v>10</v>
      </c>
      <c r="AC7" s="63">
        <v>11</v>
      </c>
      <c r="AH7" s="61"/>
      <c r="AI7" s="62" t="s">
        <v>10</v>
      </c>
      <c r="AJ7" s="63">
        <v>15</v>
      </c>
      <c r="AO7" s="61"/>
      <c r="AP7" s="62" t="s">
        <v>9</v>
      </c>
      <c r="AQ7" s="63">
        <v>37</v>
      </c>
      <c r="AS7" t="s">
        <v>156</v>
      </c>
      <c r="AT7">
        <f>AQ28+AQ29</f>
        <v>795</v>
      </c>
      <c r="AU7">
        <f>AQ30+AQ32+AQ31</f>
        <v>73</v>
      </c>
      <c r="AV7">
        <f>AQ27</f>
        <v>4</v>
      </c>
      <c r="AW7" s="103">
        <f t="shared" si="0"/>
        <v>198.75</v>
      </c>
      <c r="AX7" s="103">
        <f t="shared" si="1"/>
        <v>18.25</v>
      </c>
      <c r="AZ7" s="61"/>
      <c r="BA7" s="62" t="s">
        <v>9</v>
      </c>
      <c r="BB7" s="63">
        <v>144</v>
      </c>
    </row>
    <row r="8" spans="1:54">
      <c r="A8" s="62" t="s">
        <v>492</v>
      </c>
      <c r="B8" s="92">
        <v>4</v>
      </c>
      <c r="C8" s="93">
        <v>2</v>
      </c>
      <c r="D8" s="93">
        <v>9</v>
      </c>
      <c r="E8" s="63">
        <v>15</v>
      </c>
      <c r="G8" s="62" t="s">
        <v>78</v>
      </c>
      <c r="H8" s="92">
        <v>1</v>
      </c>
      <c r="I8" s="93"/>
      <c r="J8" s="93"/>
      <c r="K8" s="63">
        <v>1</v>
      </c>
      <c r="M8" s="62" t="s">
        <v>327</v>
      </c>
      <c r="N8" s="92">
        <v>3</v>
      </c>
      <c r="O8" s="93">
        <v>9</v>
      </c>
      <c r="P8" s="93">
        <v>5</v>
      </c>
      <c r="Q8" s="63">
        <v>17</v>
      </c>
      <c r="S8" s="59" t="s">
        <v>415</v>
      </c>
      <c r="T8" s="59" t="s">
        <v>7</v>
      </c>
      <c r="U8" s="60">
        <v>4</v>
      </c>
      <c r="AA8" s="59" t="s">
        <v>153</v>
      </c>
      <c r="AB8" s="59" t="s">
        <v>7</v>
      </c>
      <c r="AC8" s="60">
        <v>184</v>
      </c>
      <c r="AH8" s="59" t="s">
        <v>85</v>
      </c>
      <c r="AI8" s="59" t="s">
        <v>8</v>
      </c>
      <c r="AJ8" s="60">
        <v>95</v>
      </c>
      <c r="AO8" s="61"/>
      <c r="AP8" s="62" t="s">
        <v>10</v>
      </c>
      <c r="AQ8" s="63">
        <v>9</v>
      </c>
      <c r="AS8" t="s">
        <v>152</v>
      </c>
      <c r="AT8">
        <f>AQ34+AQ35</f>
        <v>555</v>
      </c>
      <c r="AU8">
        <f>AQ36+AQ37+AQ38</f>
        <v>19</v>
      </c>
      <c r="AV8">
        <f>AQ33</f>
        <v>4</v>
      </c>
      <c r="AW8" s="103">
        <f t="shared" si="0"/>
        <v>138.75</v>
      </c>
      <c r="AX8" s="103">
        <f t="shared" si="1"/>
        <v>4.75</v>
      </c>
      <c r="AZ8" s="61"/>
      <c r="BA8" s="62" t="s">
        <v>10</v>
      </c>
      <c r="BB8" s="63">
        <v>22</v>
      </c>
    </row>
    <row r="9" spans="1:54">
      <c r="A9" s="62" t="s">
        <v>459</v>
      </c>
      <c r="B9" s="92"/>
      <c r="C9" s="93">
        <v>1</v>
      </c>
      <c r="D9" s="93">
        <v>3</v>
      </c>
      <c r="E9" s="63">
        <v>4</v>
      </c>
      <c r="G9" s="62" t="s">
        <v>172</v>
      </c>
      <c r="H9" s="92"/>
      <c r="I9" s="93">
        <v>3</v>
      </c>
      <c r="J9" s="93">
        <v>3</v>
      </c>
      <c r="K9" s="63">
        <v>6</v>
      </c>
      <c r="M9" s="62" t="s">
        <v>126</v>
      </c>
      <c r="N9" s="92"/>
      <c r="O9" s="93"/>
      <c r="P9" s="93">
        <v>1</v>
      </c>
      <c r="Q9" s="63">
        <v>1</v>
      </c>
      <c r="S9" s="61"/>
      <c r="T9" s="62" t="s">
        <v>8</v>
      </c>
      <c r="U9" s="63">
        <v>391</v>
      </c>
      <c r="AA9" s="61"/>
      <c r="AB9" s="62" t="s">
        <v>8</v>
      </c>
      <c r="AC9" s="63">
        <v>2382</v>
      </c>
      <c r="AH9" s="61"/>
      <c r="AI9" s="62" t="s">
        <v>7</v>
      </c>
      <c r="AJ9" s="63">
        <v>0</v>
      </c>
      <c r="AO9" s="59" t="s">
        <v>181</v>
      </c>
      <c r="AP9" s="59" t="s">
        <v>3</v>
      </c>
      <c r="AQ9" s="60">
        <v>5</v>
      </c>
      <c r="AS9" t="s">
        <v>31</v>
      </c>
      <c r="AT9">
        <f>AQ40+AQ41</f>
        <v>1180</v>
      </c>
      <c r="AU9">
        <f>AQ42+AQ43+AQ44</f>
        <v>36</v>
      </c>
      <c r="AV9">
        <f>AQ39</f>
        <v>5</v>
      </c>
      <c r="AW9" s="103">
        <f t="shared" si="0"/>
        <v>236</v>
      </c>
      <c r="AX9" s="103">
        <f t="shared" si="1"/>
        <v>7.2</v>
      </c>
      <c r="AZ9" s="59" t="s">
        <v>93</v>
      </c>
      <c r="BA9" s="59" t="s">
        <v>3</v>
      </c>
      <c r="BB9" s="60">
        <v>33</v>
      </c>
    </row>
    <row r="10" spans="1:54">
      <c r="A10" s="62" t="s">
        <v>452</v>
      </c>
      <c r="B10" s="92">
        <v>1</v>
      </c>
      <c r="C10" s="93">
        <v>2</v>
      </c>
      <c r="D10" s="93">
        <v>4</v>
      </c>
      <c r="E10" s="63">
        <v>7</v>
      </c>
      <c r="G10" s="62" t="s">
        <v>501</v>
      </c>
      <c r="H10" s="92">
        <v>3</v>
      </c>
      <c r="I10" s="93">
        <v>13</v>
      </c>
      <c r="J10" s="93">
        <v>15</v>
      </c>
      <c r="K10" s="63">
        <v>31</v>
      </c>
      <c r="M10" s="62" t="s">
        <v>159</v>
      </c>
      <c r="N10" s="92"/>
      <c r="O10" s="93"/>
      <c r="P10" s="93">
        <v>2</v>
      </c>
      <c r="Q10" s="63">
        <v>2</v>
      </c>
      <c r="S10" s="61"/>
      <c r="T10" s="62" t="s">
        <v>9</v>
      </c>
      <c r="U10" s="63">
        <v>16</v>
      </c>
      <c r="AA10" s="61"/>
      <c r="AB10" s="62" t="s">
        <v>11</v>
      </c>
      <c r="AC10" s="63">
        <v>16</v>
      </c>
      <c r="AH10" s="61"/>
      <c r="AI10" s="62" t="s">
        <v>11</v>
      </c>
      <c r="AJ10" s="63">
        <v>0</v>
      </c>
      <c r="AO10" s="61"/>
      <c r="AP10" s="62" t="s">
        <v>7</v>
      </c>
      <c r="AQ10" s="63">
        <v>299</v>
      </c>
      <c r="AS10" t="s">
        <v>162</v>
      </c>
      <c r="AT10">
        <f>AQ46+AQ47</f>
        <v>4513</v>
      </c>
      <c r="AU10">
        <f>AQ48+AQ49+AQ50</f>
        <v>275</v>
      </c>
      <c r="AV10">
        <f>AQ45</f>
        <v>20</v>
      </c>
      <c r="AW10" s="103">
        <f t="shared" si="0"/>
        <v>225.65</v>
      </c>
      <c r="AX10" s="103">
        <f t="shared" si="1"/>
        <v>13.75</v>
      </c>
      <c r="AZ10" s="61"/>
      <c r="BA10" s="62" t="s">
        <v>8</v>
      </c>
      <c r="BB10" s="63">
        <v>6794</v>
      </c>
    </row>
    <row r="11" spans="1:54">
      <c r="A11" s="62" t="s">
        <v>342</v>
      </c>
      <c r="B11" s="92">
        <v>10</v>
      </c>
      <c r="C11" s="93">
        <v>9</v>
      </c>
      <c r="D11" s="93">
        <v>11</v>
      </c>
      <c r="E11" s="63">
        <v>30</v>
      </c>
      <c r="G11" s="62" t="s">
        <v>175</v>
      </c>
      <c r="H11" s="92"/>
      <c r="I11" s="93"/>
      <c r="J11" s="93">
        <v>1</v>
      </c>
      <c r="K11" s="63">
        <v>1</v>
      </c>
      <c r="M11" s="62" t="s">
        <v>146</v>
      </c>
      <c r="N11" s="92">
        <v>1</v>
      </c>
      <c r="O11" s="93"/>
      <c r="P11" s="93">
        <v>6</v>
      </c>
      <c r="Q11" s="63">
        <v>7</v>
      </c>
      <c r="S11" s="61"/>
      <c r="T11" s="62" t="s">
        <v>10</v>
      </c>
      <c r="U11" s="63">
        <v>9</v>
      </c>
      <c r="AA11" s="61"/>
      <c r="AB11" s="62" t="s">
        <v>9</v>
      </c>
      <c r="AC11" s="63">
        <v>141</v>
      </c>
      <c r="AH11" s="61"/>
      <c r="AI11" s="62" t="s">
        <v>9</v>
      </c>
      <c r="AJ11" s="63">
        <v>0</v>
      </c>
      <c r="AO11" s="61"/>
      <c r="AP11" s="62" t="s">
        <v>8</v>
      </c>
      <c r="AQ11" s="63">
        <v>1100</v>
      </c>
      <c r="AS11" t="s">
        <v>32</v>
      </c>
      <c r="AT11">
        <f>AQ52+AQ53</f>
        <v>986</v>
      </c>
      <c r="AU11">
        <f>AQ54+AQ55+AQ56</f>
        <v>21</v>
      </c>
      <c r="AV11">
        <f>AQ51</f>
        <v>5</v>
      </c>
      <c r="AW11" s="103">
        <f t="shared" si="0"/>
        <v>197.2</v>
      </c>
      <c r="AX11" s="103">
        <f t="shared" si="1"/>
        <v>4.2</v>
      </c>
      <c r="AZ11" s="61"/>
      <c r="BA11" s="62" t="s">
        <v>7</v>
      </c>
      <c r="BB11" s="63">
        <v>1612</v>
      </c>
    </row>
    <row r="12" spans="1:54">
      <c r="A12" s="65" t="s">
        <v>120</v>
      </c>
      <c r="B12" s="94">
        <v>17</v>
      </c>
      <c r="C12" s="95">
        <v>33</v>
      </c>
      <c r="D12" s="95">
        <v>40</v>
      </c>
      <c r="E12" s="67">
        <v>90</v>
      </c>
      <c r="G12" s="62" t="s">
        <v>434</v>
      </c>
      <c r="H12" s="92">
        <v>2</v>
      </c>
      <c r="I12" s="93">
        <v>6</v>
      </c>
      <c r="J12" s="93">
        <v>3</v>
      </c>
      <c r="K12" s="63">
        <v>11</v>
      </c>
      <c r="M12" s="62" t="s">
        <v>186</v>
      </c>
      <c r="N12" s="92">
        <v>2</v>
      </c>
      <c r="O12" s="93">
        <v>2</v>
      </c>
      <c r="P12" s="93">
        <v>9</v>
      </c>
      <c r="Q12" s="63">
        <v>13</v>
      </c>
      <c r="S12" s="61"/>
      <c r="T12" s="62" t="s">
        <v>11</v>
      </c>
      <c r="U12" s="63">
        <v>2</v>
      </c>
      <c r="AA12" s="61"/>
      <c r="AB12" s="62" t="s">
        <v>10</v>
      </c>
      <c r="AC12" s="63">
        <v>25</v>
      </c>
      <c r="AH12" s="61"/>
      <c r="AI12" s="62" t="s">
        <v>10</v>
      </c>
      <c r="AJ12" s="63">
        <v>0</v>
      </c>
      <c r="AO12" s="61"/>
      <c r="AP12" s="62" t="s">
        <v>11</v>
      </c>
      <c r="AQ12" s="63">
        <v>6</v>
      </c>
      <c r="AS12" t="s">
        <v>33</v>
      </c>
      <c r="AT12">
        <f>AQ58+AQ59</f>
        <v>6893</v>
      </c>
      <c r="AU12">
        <f>AQ60+AQ61+AQ62</f>
        <v>411</v>
      </c>
      <c r="AV12">
        <f>AQ57</f>
        <v>36</v>
      </c>
      <c r="AW12" s="103">
        <f t="shared" si="0"/>
        <v>191.47222222222223</v>
      </c>
      <c r="AX12" s="103">
        <f t="shared" si="1"/>
        <v>11.416666666666666</v>
      </c>
      <c r="AZ12" s="61"/>
      <c r="BA12" s="62" t="s">
        <v>11</v>
      </c>
      <c r="BB12" s="63">
        <v>45</v>
      </c>
    </row>
    <row r="13" spans="1:54">
      <c r="G13" s="62" t="s">
        <v>342</v>
      </c>
      <c r="H13" s="92">
        <v>2</v>
      </c>
      <c r="I13" s="93">
        <v>6</v>
      </c>
      <c r="J13" s="93">
        <v>8</v>
      </c>
      <c r="K13" s="63">
        <v>16</v>
      </c>
      <c r="M13" s="62" t="s">
        <v>39</v>
      </c>
      <c r="N13" s="92">
        <v>1</v>
      </c>
      <c r="O13" s="93">
        <v>5</v>
      </c>
      <c r="P13" s="93"/>
      <c r="Q13" s="63">
        <v>6</v>
      </c>
      <c r="S13" s="59" t="s">
        <v>431</v>
      </c>
      <c r="T13" s="59" t="s">
        <v>7</v>
      </c>
      <c r="U13" s="60">
        <v>149</v>
      </c>
      <c r="AA13" s="59" t="s">
        <v>183</v>
      </c>
      <c r="AB13" s="59" t="s">
        <v>7</v>
      </c>
      <c r="AC13" s="60">
        <v>4</v>
      </c>
      <c r="AH13" s="59" t="s">
        <v>97</v>
      </c>
      <c r="AI13" s="59" t="s">
        <v>8</v>
      </c>
      <c r="AJ13" s="60">
        <v>3243</v>
      </c>
      <c r="AO13" s="61"/>
      <c r="AP13" s="62" t="s">
        <v>9</v>
      </c>
      <c r="AQ13" s="63">
        <v>151</v>
      </c>
      <c r="AS13" t="s">
        <v>34</v>
      </c>
      <c r="AT13">
        <f>AQ64+AQ65</f>
        <v>963</v>
      </c>
      <c r="AU13">
        <f>AQ66+AQ67+AQ68</f>
        <v>17</v>
      </c>
      <c r="AV13">
        <f>AQ63</f>
        <v>3</v>
      </c>
      <c r="AW13" s="103">
        <f t="shared" si="0"/>
        <v>321</v>
      </c>
      <c r="AX13" s="103">
        <f t="shared" si="1"/>
        <v>5.666666666666667</v>
      </c>
      <c r="AZ13" s="61"/>
      <c r="BA13" s="62" t="s">
        <v>9</v>
      </c>
      <c r="BB13" s="63">
        <v>357</v>
      </c>
    </row>
    <row r="14" spans="1:54">
      <c r="G14" s="65" t="s">
        <v>120</v>
      </c>
      <c r="H14" s="94">
        <v>17</v>
      </c>
      <c r="I14" s="95">
        <v>33</v>
      </c>
      <c r="J14" s="95">
        <v>40</v>
      </c>
      <c r="K14" s="67">
        <v>90</v>
      </c>
      <c r="M14" s="62" t="s">
        <v>197</v>
      </c>
      <c r="N14" s="92"/>
      <c r="O14" s="93">
        <v>1</v>
      </c>
      <c r="P14" s="93"/>
      <c r="Q14" s="63">
        <v>1</v>
      </c>
      <c r="S14" s="61"/>
      <c r="T14" s="62" t="s">
        <v>8</v>
      </c>
      <c r="U14" s="63">
        <v>1507</v>
      </c>
      <c r="AA14" s="61"/>
      <c r="AB14" s="62" t="s">
        <v>8</v>
      </c>
      <c r="AC14" s="63">
        <v>391</v>
      </c>
      <c r="AH14" s="61"/>
      <c r="AI14" s="62" t="s">
        <v>7</v>
      </c>
      <c r="AJ14" s="63">
        <v>756</v>
      </c>
      <c r="AO14" s="61"/>
      <c r="AP14" s="62" t="s">
        <v>10</v>
      </c>
      <c r="AQ14" s="63">
        <v>27</v>
      </c>
      <c r="AZ14" s="61"/>
      <c r="BA14" s="62" t="s">
        <v>10</v>
      </c>
      <c r="BB14" s="63">
        <v>50</v>
      </c>
    </row>
    <row r="15" spans="1:54">
      <c r="B15" s="59" t="s">
        <v>1</v>
      </c>
      <c r="C15" s="88" t="s">
        <v>93</v>
      </c>
      <c r="D15" s="88" t="s">
        <v>91</v>
      </c>
      <c r="M15" s="65" t="s">
        <v>120</v>
      </c>
      <c r="N15" s="94">
        <v>17</v>
      </c>
      <c r="O15" s="95">
        <v>33</v>
      </c>
      <c r="P15" s="95">
        <v>40</v>
      </c>
      <c r="Q15" s="67">
        <v>90</v>
      </c>
      <c r="S15" s="61"/>
      <c r="T15" s="62" t="s">
        <v>9</v>
      </c>
      <c r="U15" s="63">
        <v>92</v>
      </c>
      <c r="AA15" s="61"/>
      <c r="AB15" s="62" t="s">
        <v>11</v>
      </c>
      <c r="AC15" s="63">
        <v>2</v>
      </c>
      <c r="AH15" s="61"/>
      <c r="AI15" s="62" t="s">
        <v>11</v>
      </c>
      <c r="AJ15" s="63">
        <v>15</v>
      </c>
      <c r="AO15" s="59" t="s">
        <v>122</v>
      </c>
      <c r="AP15" s="59" t="s">
        <v>3</v>
      </c>
      <c r="AQ15" s="60">
        <v>2</v>
      </c>
      <c r="AZ15" s="59" t="s">
        <v>91</v>
      </c>
      <c r="BA15" s="59" t="s">
        <v>3</v>
      </c>
      <c r="BB15" s="60">
        <v>40</v>
      </c>
    </row>
    <row r="16" spans="1:54">
      <c r="A16" s="59" t="s">
        <v>498</v>
      </c>
      <c r="B16" s="97">
        <f>B4/B12</f>
        <v>5.8823529411764705E-2</v>
      </c>
      <c r="C16" s="98">
        <f>C4/C12</f>
        <v>0.33333333333333331</v>
      </c>
      <c r="D16" s="98">
        <f>D4/D12</f>
        <v>0.15</v>
      </c>
      <c r="S16" s="61"/>
      <c r="T16" s="62" t="s">
        <v>10</v>
      </c>
      <c r="U16" s="63">
        <v>5</v>
      </c>
      <c r="AA16" s="61"/>
      <c r="AB16" s="62" t="s">
        <v>9</v>
      </c>
      <c r="AC16" s="63">
        <v>16</v>
      </c>
      <c r="AH16" s="61"/>
      <c r="AI16" s="62" t="s">
        <v>9</v>
      </c>
      <c r="AJ16" s="63">
        <v>173</v>
      </c>
      <c r="AO16" s="61"/>
      <c r="AP16" s="62" t="s">
        <v>7</v>
      </c>
      <c r="AQ16" s="63">
        <v>17</v>
      </c>
      <c r="AZ16" s="61"/>
      <c r="BA16" s="62" t="s">
        <v>8</v>
      </c>
      <c r="BB16" s="63">
        <v>8400</v>
      </c>
    </row>
    <row r="17" spans="1:57">
      <c r="A17" s="62" t="s">
        <v>415</v>
      </c>
      <c r="B17" s="99"/>
      <c r="C17" s="17"/>
      <c r="D17" s="17">
        <f>D5/D12</f>
        <v>0.05</v>
      </c>
      <c r="N17" s="59" t="s">
        <v>1</v>
      </c>
      <c r="O17" s="88" t="s">
        <v>93</v>
      </c>
      <c r="P17" s="88" t="s">
        <v>91</v>
      </c>
      <c r="S17" s="61"/>
      <c r="T17" s="62" t="s">
        <v>11</v>
      </c>
      <c r="U17" s="63">
        <v>10</v>
      </c>
      <c r="AA17" s="61"/>
      <c r="AB17" s="62" t="s">
        <v>10</v>
      </c>
      <c r="AC17" s="63">
        <v>9</v>
      </c>
      <c r="AH17" s="61"/>
      <c r="AI17" s="62" t="s">
        <v>10</v>
      </c>
      <c r="AJ17" s="63">
        <v>26</v>
      </c>
      <c r="AO17" s="61"/>
      <c r="AP17" s="62" t="s">
        <v>8</v>
      </c>
      <c r="AQ17" s="63">
        <v>294</v>
      </c>
      <c r="AZ17" s="61"/>
      <c r="BA17" s="62" t="s">
        <v>7</v>
      </c>
      <c r="BB17" s="63">
        <v>701</v>
      </c>
    </row>
    <row r="18" spans="1:57">
      <c r="A18" s="62" t="s">
        <v>431</v>
      </c>
      <c r="B18" s="99">
        <f>B6/B12</f>
        <v>5.8823529411764705E-2</v>
      </c>
      <c r="C18" s="17">
        <f>C6/C12</f>
        <v>0.15151515151515152</v>
      </c>
      <c r="D18" s="17">
        <f>D6/D12</f>
        <v>7.4999999999999997E-2</v>
      </c>
      <c r="M18" s="59" t="s">
        <v>488</v>
      </c>
      <c r="N18" s="17">
        <f>N4/N15</f>
        <v>0.11764705882352941</v>
      </c>
      <c r="O18" s="17">
        <f>O4/O15</f>
        <v>6.0606060606060608E-2</v>
      </c>
      <c r="P18" s="17">
        <f>P4/P15</f>
        <v>0.17499999999999999</v>
      </c>
      <c r="S18" s="59" t="s">
        <v>393</v>
      </c>
      <c r="T18" s="59" t="s">
        <v>7</v>
      </c>
      <c r="U18" s="60">
        <v>53</v>
      </c>
      <c r="AA18" s="59" t="s">
        <v>68</v>
      </c>
      <c r="AB18" s="59" t="s">
        <v>7</v>
      </c>
      <c r="AC18" s="60">
        <v>362</v>
      </c>
      <c r="AH18" s="59" t="s">
        <v>188</v>
      </c>
      <c r="AI18" s="59" t="s">
        <v>8</v>
      </c>
      <c r="AJ18" s="60">
        <v>2369</v>
      </c>
      <c r="AO18" s="61"/>
      <c r="AP18" s="62" t="s">
        <v>11</v>
      </c>
      <c r="AQ18" s="63">
        <v>6</v>
      </c>
      <c r="AZ18" s="61"/>
      <c r="BA18" s="62" t="s">
        <v>11</v>
      </c>
      <c r="BB18" s="63">
        <v>26</v>
      </c>
    </row>
    <row r="19" spans="1:57">
      <c r="A19" s="62" t="s">
        <v>393</v>
      </c>
      <c r="B19" s="99"/>
      <c r="C19" s="17">
        <f>C7/C12</f>
        <v>9.0909090909090912E-2</v>
      </c>
      <c r="D19" s="17">
        <f>D7/D12</f>
        <v>0.05</v>
      </c>
      <c r="H19" s="59" t="s">
        <v>1</v>
      </c>
      <c r="I19" s="88" t="s">
        <v>93</v>
      </c>
      <c r="J19" s="88" t="s">
        <v>91</v>
      </c>
      <c r="M19" s="62" t="s">
        <v>85</v>
      </c>
      <c r="N19" s="17">
        <f>N5/N15</f>
        <v>5.8823529411764705E-2</v>
      </c>
      <c r="O19" s="17"/>
      <c r="P19" s="17"/>
      <c r="S19" s="61"/>
      <c r="T19" s="62" t="s">
        <v>8</v>
      </c>
      <c r="U19" s="63">
        <v>939</v>
      </c>
      <c r="AA19" s="61"/>
      <c r="AB19" s="62" t="s">
        <v>8</v>
      </c>
      <c r="AC19" s="63">
        <v>337</v>
      </c>
      <c r="AH19" s="61"/>
      <c r="AI19" s="62" t="s">
        <v>7</v>
      </c>
      <c r="AJ19" s="63">
        <v>734</v>
      </c>
      <c r="AO19" s="61"/>
      <c r="AP19" s="62" t="s">
        <v>9</v>
      </c>
      <c r="AQ19" s="63">
        <v>23</v>
      </c>
      <c r="AZ19" s="61"/>
      <c r="BA19" s="62" t="s">
        <v>9</v>
      </c>
      <c r="BB19" s="63">
        <v>411</v>
      </c>
    </row>
    <row r="20" spans="1:57">
      <c r="A20" s="62" t="s">
        <v>492</v>
      </c>
      <c r="B20" s="99">
        <f>B8/B12</f>
        <v>0.23529411764705882</v>
      </c>
      <c r="C20" s="17">
        <f>C8/C12</f>
        <v>6.0606060606060608E-2</v>
      </c>
      <c r="D20" s="17">
        <f>D8/D12</f>
        <v>0.22500000000000001</v>
      </c>
      <c r="G20" s="59" t="s">
        <v>65</v>
      </c>
      <c r="H20" s="17">
        <f>H4/H14</f>
        <v>0.29411764705882354</v>
      </c>
      <c r="I20" s="17">
        <f>I4/I14</f>
        <v>3.0303030303030304E-2</v>
      </c>
      <c r="J20" s="17"/>
      <c r="M20" s="62" t="s">
        <v>97</v>
      </c>
      <c r="N20" s="17">
        <f>N6/N15</f>
        <v>0.11764705882352941</v>
      </c>
      <c r="O20" s="17">
        <f>O6/O15</f>
        <v>0.30303030303030304</v>
      </c>
      <c r="P20" s="17">
        <f>P6/P15</f>
        <v>0.15</v>
      </c>
      <c r="S20" s="61"/>
      <c r="T20" s="62" t="s">
        <v>9</v>
      </c>
      <c r="U20" s="63">
        <v>22</v>
      </c>
      <c r="AA20" s="61"/>
      <c r="AB20" s="62" t="s">
        <v>11</v>
      </c>
      <c r="AC20" s="63">
        <v>7</v>
      </c>
      <c r="AH20" s="61"/>
      <c r="AI20" s="62" t="s">
        <v>11</v>
      </c>
      <c r="AJ20" s="63">
        <v>25</v>
      </c>
      <c r="AO20" s="61"/>
      <c r="AP20" s="62" t="s">
        <v>10</v>
      </c>
      <c r="AQ20" s="63">
        <v>5</v>
      </c>
      <c r="AZ20" s="61"/>
      <c r="BA20" s="62" t="s">
        <v>10</v>
      </c>
      <c r="BB20" s="63">
        <v>61</v>
      </c>
    </row>
    <row r="21" spans="1:57">
      <c r="A21" s="62" t="s">
        <v>459</v>
      </c>
      <c r="B21" s="99"/>
      <c r="C21" s="17">
        <f>C9/C12</f>
        <v>3.0303030303030304E-2</v>
      </c>
      <c r="D21" s="17">
        <f>D9/D12</f>
        <v>7.4999999999999997E-2</v>
      </c>
      <c r="G21" s="62" t="s">
        <v>153</v>
      </c>
      <c r="H21" s="17">
        <f>H5/H14</f>
        <v>0.23529411764705882</v>
      </c>
      <c r="I21" s="17">
        <f>I5/I14</f>
        <v>6.0606060606060608E-2</v>
      </c>
      <c r="J21" s="17">
        <f>J5/J14</f>
        <v>0.2</v>
      </c>
      <c r="M21" s="62" t="s">
        <v>188</v>
      </c>
      <c r="N21" s="17">
        <f>N7/N15</f>
        <v>0.29411764705882354</v>
      </c>
      <c r="O21" s="17">
        <f>O7/O15</f>
        <v>0.12121212121212122</v>
      </c>
      <c r="P21" s="17">
        <f>P7/P15</f>
        <v>0.1</v>
      </c>
      <c r="S21" s="61"/>
      <c r="T21" s="62" t="s">
        <v>10</v>
      </c>
      <c r="U21" s="63">
        <v>4</v>
      </c>
      <c r="AA21" s="61"/>
      <c r="AB21" s="62" t="s">
        <v>9</v>
      </c>
      <c r="AC21" s="63">
        <v>74</v>
      </c>
      <c r="AH21" s="61"/>
      <c r="AI21" s="62" t="s">
        <v>9</v>
      </c>
      <c r="AJ21" s="63">
        <v>145</v>
      </c>
      <c r="AO21" s="59" t="s">
        <v>138</v>
      </c>
      <c r="AP21" s="59" t="s">
        <v>3</v>
      </c>
      <c r="AQ21" s="60">
        <v>3</v>
      </c>
      <c r="AZ21" s="59" t="s">
        <v>22</v>
      </c>
      <c r="BA21" s="64"/>
      <c r="BB21" s="60">
        <v>90</v>
      </c>
    </row>
    <row r="22" spans="1:57">
      <c r="A22" s="62" t="s">
        <v>452</v>
      </c>
      <c r="B22" s="99">
        <f>B10/B12</f>
        <v>5.8823529411764705E-2</v>
      </c>
      <c r="C22" s="17">
        <f>C10/C12</f>
        <v>6.0606060606060608E-2</v>
      </c>
      <c r="D22" s="17">
        <f>D10/D12</f>
        <v>0.1</v>
      </c>
      <c r="G22" s="62" t="s">
        <v>183</v>
      </c>
      <c r="H22" s="17"/>
      <c r="I22" s="17"/>
      <c r="J22" s="17">
        <f>J6/J14</f>
        <v>0.05</v>
      </c>
      <c r="M22" s="62" t="s">
        <v>327</v>
      </c>
      <c r="N22" s="17">
        <f>N8/N15</f>
        <v>0.17647058823529413</v>
      </c>
      <c r="O22" s="17">
        <f>O8/O15</f>
        <v>0.27272727272727271</v>
      </c>
      <c r="P22" s="17">
        <f>P8/P15</f>
        <v>0.125</v>
      </c>
      <c r="S22" s="61"/>
      <c r="T22" s="62" t="s">
        <v>11</v>
      </c>
      <c r="U22" s="63">
        <v>1</v>
      </c>
      <c r="AA22" s="61"/>
      <c r="AB22" s="62" t="s">
        <v>10</v>
      </c>
      <c r="AC22" s="63">
        <v>11</v>
      </c>
      <c r="AH22" s="61"/>
      <c r="AI22" s="62" t="s">
        <v>10</v>
      </c>
      <c r="AJ22" s="63">
        <v>26</v>
      </c>
      <c r="AO22" s="61"/>
      <c r="AP22" s="62" t="s">
        <v>7</v>
      </c>
      <c r="AQ22" s="63">
        <v>8</v>
      </c>
      <c r="AZ22" s="59" t="s">
        <v>13</v>
      </c>
      <c r="BA22" s="64"/>
      <c r="BB22" s="60">
        <v>17041</v>
      </c>
    </row>
    <row r="23" spans="1:57">
      <c r="A23" s="62" t="s">
        <v>4</v>
      </c>
      <c r="B23" s="99">
        <f>B11/B12</f>
        <v>0.58823529411764708</v>
      </c>
      <c r="C23" s="17">
        <f>C11/C12</f>
        <v>0.27272727272727271</v>
      </c>
      <c r="D23" s="17">
        <f>D11/D12</f>
        <v>0.27500000000000002</v>
      </c>
      <c r="G23" s="62" t="s">
        <v>68</v>
      </c>
      <c r="H23" s="17"/>
      <c r="I23" s="17">
        <f>I7/I14</f>
        <v>6.0606060606060608E-2</v>
      </c>
      <c r="J23" s="17"/>
      <c r="M23" s="62" t="s">
        <v>126</v>
      </c>
      <c r="N23" s="17"/>
      <c r="O23" s="17"/>
      <c r="P23" s="17">
        <f>P9/P15</f>
        <v>2.5000000000000001E-2</v>
      </c>
      <c r="S23" s="59" t="s">
        <v>492</v>
      </c>
      <c r="T23" s="59" t="s">
        <v>7</v>
      </c>
      <c r="U23" s="60">
        <v>365</v>
      </c>
      <c r="AA23" s="59" t="s">
        <v>78</v>
      </c>
      <c r="AB23" s="59" t="s">
        <v>7</v>
      </c>
      <c r="AC23" s="60">
        <v>15</v>
      </c>
      <c r="AH23" s="59" t="s">
        <v>327</v>
      </c>
      <c r="AI23" s="59" t="s">
        <v>8</v>
      </c>
      <c r="AJ23" s="60">
        <v>2810</v>
      </c>
      <c r="AO23" s="61"/>
      <c r="AP23" s="62" t="s">
        <v>8</v>
      </c>
      <c r="AQ23" s="63">
        <v>679</v>
      </c>
      <c r="AZ23" s="59" t="s">
        <v>12</v>
      </c>
      <c r="BA23" s="64"/>
      <c r="BB23" s="60">
        <v>3362</v>
      </c>
    </row>
    <row r="24" spans="1:57">
      <c r="G24" s="62" t="s">
        <v>78</v>
      </c>
      <c r="H24" s="17">
        <f>H8/H14</f>
        <v>5.8823529411764705E-2</v>
      </c>
      <c r="I24" s="17"/>
      <c r="J24" s="17"/>
      <c r="M24" s="62" t="s">
        <v>159</v>
      </c>
      <c r="N24" s="17"/>
      <c r="O24" s="17"/>
      <c r="P24" s="17">
        <f>P10/P15</f>
        <v>0.05</v>
      </c>
      <c r="S24" s="61"/>
      <c r="T24" s="62" t="s">
        <v>8</v>
      </c>
      <c r="U24" s="63">
        <v>3915</v>
      </c>
      <c r="AA24" s="61"/>
      <c r="AB24" s="62" t="s">
        <v>8</v>
      </c>
      <c r="AC24" s="63">
        <v>106</v>
      </c>
      <c r="AH24" s="61"/>
      <c r="AI24" s="62" t="s">
        <v>7</v>
      </c>
      <c r="AJ24" s="63">
        <v>690</v>
      </c>
      <c r="AO24" s="61"/>
      <c r="AP24" s="62" t="s">
        <v>11</v>
      </c>
      <c r="AQ24" s="63">
        <v>0</v>
      </c>
      <c r="AZ24" s="59" t="s">
        <v>16</v>
      </c>
      <c r="BA24" s="64"/>
      <c r="BB24" s="60">
        <v>96</v>
      </c>
    </row>
    <row r="25" spans="1:57">
      <c r="G25" s="62" t="s">
        <v>172</v>
      </c>
      <c r="H25" s="17"/>
      <c r="I25" s="17">
        <f>I9/I14</f>
        <v>9.0909090909090912E-2</v>
      </c>
      <c r="J25" s="17">
        <f>J9/J14</f>
        <v>7.4999999999999997E-2</v>
      </c>
      <c r="M25" s="62" t="s">
        <v>146</v>
      </c>
      <c r="N25" s="17">
        <f>N11/N15</f>
        <v>5.8823529411764705E-2</v>
      </c>
      <c r="O25" s="17"/>
      <c r="P25" s="17">
        <f>P11/P15</f>
        <v>0.15</v>
      </c>
      <c r="S25" s="61"/>
      <c r="T25" s="62" t="s">
        <v>9</v>
      </c>
      <c r="U25" s="63">
        <v>141</v>
      </c>
      <c r="AA25" s="61"/>
      <c r="AB25" s="62" t="s">
        <v>11</v>
      </c>
      <c r="AC25" s="63">
        <v>5</v>
      </c>
      <c r="AH25" s="61"/>
      <c r="AI25" s="62" t="s">
        <v>11</v>
      </c>
      <c r="AJ25" s="63">
        <v>35</v>
      </c>
      <c r="AO25" s="61"/>
      <c r="AP25" s="62" t="s">
        <v>9</v>
      </c>
      <c r="AQ25" s="63">
        <v>21</v>
      </c>
      <c r="AZ25" s="59" t="s">
        <v>14</v>
      </c>
      <c r="BA25" s="64"/>
      <c r="BB25" s="60">
        <v>912</v>
      </c>
    </row>
    <row r="26" spans="1:57">
      <c r="G26" s="62" t="s">
        <v>501</v>
      </c>
      <c r="H26" s="17">
        <f>H10/H14</f>
        <v>0.17647058823529413</v>
      </c>
      <c r="I26" s="17">
        <f>I10/I14</f>
        <v>0.39393939393939392</v>
      </c>
      <c r="J26" s="17">
        <f>J10/J14</f>
        <v>0.375</v>
      </c>
      <c r="M26" s="62" t="s">
        <v>186</v>
      </c>
      <c r="N26" s="17">
        <f>N12/N15</f>
        <v>0.11764705882352941</v>
      </c>
      <c r="O26" s="17">
        <f>O12/O15</f>
        <v>6.0606060606060608E-2</v>
      </c>
      <c r="P26" s="17">
        <f>P12/P15</f>
        <v>0.22500000000000001</v>
      </c>
      <c r="S26" s="61"/>
      <c r="T26" s="62" t="s">
        <v>10</v>
      </c>
      <c r="U26" s="63">
        <v>16</v>
      </c>
      <c r="AA26" s="61"/>
      <c r="AB26" s="62" t="s">
        <v>9</v>
      </c>
      <c r="AC26" s="63">
        <v>15</v>
      </c>
      <c r="AH26" s="61"/>
      <c r="AI26" s="62" t="s">
        <v>9</v>
      </c>
      <c r="AJ26" s="63">
        <v>189</v>
      </c>
      <c r="AO26" s="61"/>
      <c r="AP26" s="62" t="s">
        <v>10</v>
      </c>
      <c r="AQ26" s="63">
        <v>3</v>
      </c>
      <c r="AZ26" s="65" t="s">
        <v>15</v>
      </c>
      <c r="BA26" s="66"/>
      <c r="BB26" s="67">
        <v>133</v>
      </c>
    </row>
    <row r="27" spans="1:57">
      <c r="G27" s="62" t="s">
        <v>175</v>
      </c>
      <c r="H27" s="17"/>
      <c r="I27" s="17"/>
      <c r="J27" s="17">
        <f>J11/J14</f>
        <v>2.5000000000000001E-2</v>
      </c>
      <c r="M27" s="62" t="s">
        <v>39</v>
      </c>
      <c r="N27" s="17">
        <f>N13/N15</f>
        <v>5.8823529411764705E-2</v>
      </c>
      <c r="O27" s="17">
        <f>O13/O15</f>
        <v>0.15151515151515152</v>
      </c>
      <c r="P27" s="17"/>
      <c r="S27" s="61"/>
      <c r="T27" s="62" t="s">
        <v>11</v>
      </c>
      <c r="U27" s="63">
        <v>3</v>
      </c>
      <c r="AA27" s="61"/>
      <c r="AB27" s="62" t="s">
        <v>10</v>
      </c>
      <c r="AC27" s="63">
        <v>5</v>
      </c>
      <c r="AH27" s="61"/>
      <c r="AI27" s="62" t="s">
        <v>10</v>
      </c>
      <c r="AJ27" s="63">
        <v>18</v>
      </c>
      <c r="AO27" s="59" t="s">
        <v>155</v>
      </c>
      <c r="AP27" s="59" t="s">
        <v>3</v>
      </c>
      <c r="AQ27" s="60">
        <v>4</v>
      </c>
    </row>
    <row r="28" spans="1:57">
      <c r="G28" s="62" t="s">
        <v>434</v>
      </c>
      <c r="H28" s="17">
        <f>H12/H14</f>
        <v>0.11764705882352941</v>
      </c>
      <c r="I28" s="17">
        <f>I12/I14</f>
        <v>0.18181818181818182</v>
      </c>
      <c r="J28" s="17">
        <f>J12/J14</f>
        <v>7.4999999999999997E-2</v>
      </c>
      <c r="M28" s="62" t="s">
        <v>197</v>
      </c>
      <c r="N28" s="17"/>
      <c r="O28" s="17">
        <f>O14/O15</f>
        <v>3.0303030303030304E-2</v>
      </c>
      <c r="P28" s="17"/>
      <c r="S28" s="59" t="s">
        <v>459</v>
      </c>
      <c r="T28" s="59" t="s">
        <v>7</v>
      </c>
      <c r="U28" s="60">
        <v>7</v>
      </c>
      <c r="AA28" s="59" t="s">
        <v>172</v>
      </c>
      <c r="AB28" s="59" t="s">
        <v>7</v>
      </c>
      <c r="AC28" s="60">
        <v>7</v>
      </c>
      <c r="AH28" s="59" t="s">
        <v>126</v>
      </c>
      <c r="AI28" s="59" t="s">
        <v>8</v>
      </c>
      <c r="AJ28" s="60">
        <v>201</v>
      </c>
      <c r="AO28" s="61"/>
      <c r="AP28" s="62" t="s">
        <v>7</v>
      </c>
      <c r="AQ28" s="63">
        <v>17</v>
      </c>
      <c r="BA28" t="s">
        <v>17</v>
      </c>
      <c r="BB28" t="s">
        <v>18</v>
      </c>
      <c r="BC28" t="s">
        <v>285</v>
      </c>
      <c r="BD28" t="s">
        <v>19</v>
      </c>
      <c r="BE28" t="s">
        <v>20</v>
      </c>
    </row>
    <row r="29" spans="1:57">
      <c r="G29" s="62" t="s">
        <v>342</v>
      </c>
      <c r="H29" s="17">
        <f>H13/H14</f>
        <v>0.11764705882352941</v>
      </c>
      <c r="I29" s="17">
        <f>I13/I14</f>
        <v>0.18181818181818182</v>
      </c>
      <c r="J29" s="17">
        <f>J13/J14</f>
        <v>0.2</v>
      </c>
      <c r="S29" s="61"/>
      <c r="T29" s="62" t="s">
        <v>8</v>
      </c>
      <c r="U29" s="63">
        <v>734</v>
      </c>
      <c r="AA29" s="61"/>
      <c r="AB29" s="62" t="s">
        <v>8</v>
      </c>
      <c r="AC29" s="63">
        <v>1198</v>
      </c>
      <c r="AH29" s="61"/>
      <c r="AI29" s="62" t="s">
        <v>7</v>
      </c>
      <c r="AJ29" s="63">
        <v>2</v>
      </c>
      <c r="AO29" s="61"/>
      <c r="AP29" s="62" t="s">
        <v>8</v>
      </c>
      <c r="AQ29" s="63">
        <v>778</v>
      </c>
      <c r="AZ29" t="s">
        <v>35</v>
      </c>
      <c r="BA29">
        <f>BB4+BB5</f>
        <v>2896</v>
      </c>
      <c r="BB29">
        <f>BB6+BB7+BB8</f>
        <v>191</v>
      </c>
      <c r="BC29">
        <f>BB3</f>
        <v>17</v>
      </c>
      <c r="BD29" s="104">
        <f>BA29/BC29</f>
        <v>170.35294117647058</v>
      </c>
      <c r="BE29" s="104">
        <f>BB29/BC29</f>
        <v>11.235294117647058</v>
      </c>
    </row>
    <row r="30" spans="1:57">
      <c r="S30" s="61"/>
      <c r="T30" s="62" t="s">
        <v>9</v>
      </c>
      <c r="U30" s="63">
        <v>8</v>
      </c>
      <c r="AA30" s="61"/>
      <c r="AB30" s="62" t="s">
        <v>11</v>
      </c>
      <c r="AC30" s="63">
        <v>7</v>
      </c>
      <c r="AH30" s="61"/>
      <c r="AI30" s="62" t="s">
        <v>11</v>
      </c>
      <c r="AJ30" s="63">
        <v>0</v>
      </c>
      <c r="AO30" s="61"/>
      <c r="AP30" s="62" t="s">
        <v>11</v>
      </c>
      <c r="AQ30" s="63">
        <v>6</v>
      </c>
      <c r="AZ30" t="s">
        <v>36</v>
      </c>
      <c r="BA30">
        <f>BB10+BB11</f>
        <v>8406</v>
      </c>
      <c r="BB30">
        <f>BB12+BB13+BB14</f>
        <v>452</v>
      </c>
      <c r="BC30">
        <f>BB9</f>
        <v>33</v>
      </c>
      <c r="BD30" s="104">
        <f t="shared" ref="BD30:BD31" si="2">BA30/BC30</f>
        <v>254.72727272727272</v>
      </c>
      <c r="BE30" s="104">
        <f t="shared" ref="BE30:BE31" si="3">BB30/BC30</f>
        <v>13.696969696969697</v>
      </c>
    </row>
    <row r="31" spans="1:57">
      <c r="S31" s="61"/>
      <c r="T31" s="62" t="s">
        <v>10</v>
      </c>
      <c r="U31" s="63">
        <v>0</v>
      </c>
      <c r="AA31" s="61"/>
      <c r="AB31" s="62" t="s">
        <v>9</v>
      </c>
      <c r="AC31" s="63">
        <v>47</v>
      </c>
      <c r="AH31" s="61"/>
      <c r="AI31" s="62" t="s">
        <v>9</v>
      </c>
      <c r="AJ31" s="63">
        <v>6</v>
      </c>
      <c r="AO31" s="61"/>
      <c r="AP31" s="62" t="s">
        <v>9</v>
      </c>
      <c r="AQ31" s="63">
        <v>53</v>
      </c>
      <c r="AZ31" t="s">
        <v>37</v>
      </c>
      <c r="BA31">
        <f>BB16+BB17</f>
        <v>9101</v>
      </c>
      <c r="BB31">
        <f>BB18+BB19+BB20</f>
        <v>498</v>
      </c>
      <c r="BC31">
        <f>BB15</f>
        <v>40</v>
      </c>
      <c r="BD31" s="104">
        <f t="shared" si="2"/>
        <v>227.52500000000001</v>
      </c>
      <c r="BE31" s="104">
        <f t="shared" si="3"/>
        <v>12.45</v>
      </c>
    </row>
    <row r="32" spans="1:57">
      <c r="S32" s="61"/>
      <c r="T32" s="62" t="s">
        <v>11</v>
      </c>
      <c r="U32" s="63">
        <v>1</v>
      </c>
      <c r="AA32" s="61"/>
      <c r="AB32" s="62" t="s">
        <v>10</v>
      </c>
      <c r="AC32" s="63">
        <v>11</v>
      </c>
      <c r="AH32" s="61"/>
      <c r="AI32" s="62" t="s">
        <v>10</v>
      </c>
      <c r="AJ32" s="63">
        <v>0</v>
      </c>
      <c r="AO32" s="61"/>
      <c r="AP32" s="62" t="s">
        <v>10</v>
      </c>
      <c r="AQ32" s="63">
        <v>14</v>
      </c>
    </row>
    <row r="33" spans="19:43">
      <c r="S33" s="59" t="s">
        <v>452</v>
      </c>
      <c r="T33" s="59" t="s">
        <v>7</v>
      </c>
      <c r="U33" s="60">
        <v>491</v>
      </c>
      <c r="AA33" s="59" t="s">
        <v>501</v>
      </c>
      <c r="AB33" s="59" t="s">
        <v>7</v>
      </c>
      <c r="AC33" s="60">
        <v>1514</v>
      </c>
      <c r="AH33" s="59" t="s">
        <v>159</v>
      </c>
      <c r="AI33" s="59" t="s">
        <v>8</v>
      </c>
      <c r="AJ33" s="60">
        <v>329</v>
      </c>
      <c r="AO33" s="59" t="s">
        <v>151</v>
      </c>
      <c r="AP33" s="59" t="s">
        <v>3</v>
      </c>
      <c r="AQ33" s="60">
        <v>4</v>
      </c>
    </row>
    <row r="34" spans="19:43">
      <c r="S34" s="61"/>
      <c r="T34" s="62" t="s">
        <v>8</v>
      </c>
      <c r="U34" s="63">
        <v>1207</v>
      </c>
      <c r="AA34" s="61"/>
      <c r="AB34" s="62" t="s">
        <v>8</v>
      </c>
      <c r="AC34" s="63">
        <v>7132</v>
      </c>
      <c r="AH34" s="61"/>
      <c r="AI34" s="62" t="s">
        <v>7</v>
      </c>
      <c r="AJ34" s="63">
        <v>22</v>
      </c>
      <c r="AO34" s="61"/>
      <c r="AP34" s="62" t="s">
        <v>7</v>
      </c>
      <c r="AQ34" s="63">
        <v>27</v>
      </c>
    </row>
    <row r="35" spans="19:43">
      <c r="S35" s="61"/>
      <c r="T35" s="62" t="s">
        <v>9</v>
      </c>
      <c r="U35" s="63">
        <v>79</v>
      </c>
      <c r="AA35" s="61"/>
      <c r="AB35" s="62" t="s">
        <v>11</v>
      </c>
      <c r="AC35" s="63">
        <v>27</v>
      </c>
      <c r="AH35" s="61"/>
      <c r="AI35" s="62" t="s">
        <v>11</v>
      </c>
      <c r="AJ35" s="63">
        <v>0</v>
      </c>
      <c r="AO35" s="61"/>
      <c r="AP35" s="62" t="s">
        <v>8</v>
      </c>
      <c r="AQ35" s="63">
        <v>528</v>
      </c>
    </row>
    <row r="36" spans="19:43">
      <c r="S36" s="61"/>
      <c r="T36" s="62" t="s">
        <v>10</v>
      </c>
      <c r="U36" s="63">
        <v>18</v>
      </c>
      <c r="AA36" s="61"/>
      <c r="AB36" s="62" t="s">
        <v>9</v>
      </c>
      <c r="AC36" s="63">
        <v>352</v>
      </c>
      <c r="AH36" s="61"/>
      <c r="AI36" s="62" t="s">
        <v>9</v>
      </c>
      <c r="AJ36" s="63">
        <v>41</v>
      </c>
      <c r="AO36" s="61"/>
      <c r="AP36" s="62" t="s">
        <v>11</v>
      </c>
      <c r="AQ36" s="63">
        <v>1</v>
      </c>
    </row>
    <row r="37" spans="19:43">
      <c r="S37" s="61"/>
      <c r="T37" s="62" t="s">
        <v>11</v>
      </c>
      <c r="U37" s="63">
        <v>23</v>
      </c>
      <c r="AA37" s="61"/>
      <c r="AB37" s="62" t="s">
        <v>10</v>
      </c>
      <c r="AC37" s="63">
        <v>43</v>
      </c>
      <c r="AH37" s="61"/>
      <c r="AI37" s="62" t="s">
        <v>10</v>
      </c>
      <c r="AJ37" s="63">
        <v>4</v>
      </c>
      <c r="AO37" s="61"/>
      <c r="AP37" s="62" t="s">
        <v>9</v>
      </c>
      <c r="AQ37" s="63">
        <v>14</v>
      </c>
    </row>
    <row r="38" spans="19:43">
      <c r="S38" s="59" t="s">
        <v>342</v>
      </c>
      <c r="T38" s="59" t="s">
        <v>7</v>
      </c>
      <c r="U38" s="60">
        <v>1788</v>
      </c>
      <c r="AA38" s="59" t="s">
        <v>175</v>
      </c>
      <c r="AB38" s="59" t="s">
        <v>7</v>
      </c>
      <c r="AC38" s="60">
        <v>2</v>
      </c>
      <c r="AH38" s="59" t="s">
        <v>146</v>
      </c>
      <c r="AI38" s="59" t="s">
        <v>8</v>
      </c>
      <c r="AJ38" s="60">
        <v>1032</v>
      </c>
      <c r="AO38" s="61"/>
      <c r="AP38" s="62" t="s">
        <v>10</v>
      </c>
      <c r="AQ38" s="63">
        <v>4</v>
      </c>
    </row>
    <row r="39" spans="19:43">
      <c r="S39" s="61"/>
      <c r="T39" s="62" t="s">
        <v>8</v>
      </c>
      <c r="U39" s="63">
        <v>5125</v>
      </c>
      <c r="AA39" s="61"/>
      <c r="AB39" s="62" t="s">
        <v>8</v>
      </c>
      <c r="AC39" s="63">
        <v>197</v>
      </c>
      <c r="AH39" s="61"/>
      <c r="AI39" s="62" t="s">
        <v>7</v>
      </c>
      <c r="AJ39" s="63">
        <v>47</v>
      </c>
      <c r="AO39" s="59" t="s">
        <v>167</v>
      </c>
      <c r="AP39" s="59" t="s">
        <v>3</v>
      </c>
      <c r="AQ39" s="60">
        <v>5</v>
      </c>
    </row>
    <row r="40" spans="19:43">
      <c r="S40" s="61"/>
      <c r="T40" s="62" t="s">
        <v>9</v>
      </c>
      <c r="U40" s="63">
        <v>419</v>
      </c>
      <c r="AA40" s="61"/>
      <c r="AB40" s="62" t="s">
        <v>11</v>
      </c>
      <c r="AC40" s="63">
        <v>0</v>
      </c>
      <c r="AH40" s="61"/>
      <c r="AI40" s="62" t="s">
        <v>11</v>
      </c>
      <c r="AJ40" s="63">
        <v>7</v>
      </c>
      <c r="AO40" s="61"/>
      <c r="AP40" s="62" t="s">
        <v>7</v>
      </c>
      <c r="AQ40" s="63">
        <v>250</v>
      </c>
    </row>
    <row r="41" spans="19:43">
      <c r="S41" s="61"/>
      <c r="T41" s="62" t="s">
        <v>10</v>
      </c>
      <c r="U41" s="63">
        <v>73</v>
      </c>
      <c r="AA41" s="61"/>
      <c r="AB41" s="62" t="s">
        <v>9</v>
      </c>
      <c r="AC41" s="63">
        <v>8</v>
      </c>
      <c r="AH41" s="61"/>
      <c r="AI41" s="62" t="s">
        <v>9</v>
      </c>
      <c r="AJ41" s="63">
        <v>102</v>
      </c>
      <c r="AO41" s="61"/>
      <c r="AP41" s="62" t="s">
        <v>8</v>
      </c>
      <c r="AQ41" s="63">
        <v>930</v>
      </c>
    </row>
    <row r="42" spans="19:43">
      <c r="S42" s="61"/>
      <c r="T42" s="62" t="s">
        <v>11</v>
      </c>
      <c r="U42" s="63">
        <v>44</v>
      </c>
      <c r="AA42" s="61"/>
      <c r="AB42" s="62" t="s">
        <v>10</v>
      </c>
      <c r="AC42" s="63">
        <v>2</v>
      </c>
      <c r="AH42" s="61"/>
      <c r="AI42" s="62" t="s">
        <v>10</v>
      </c>
      <c r="AJ42" s="63">
        <v>15</v>
      </c>
      <c r="AO42" s="61"/>
      <c r="AP42" s="62" t="s">
        <v>11</v>
      </c>
      <c r="AQ42" s="63">
        <v>1</v>
      </c>
    </row>
    <row r="43" spans="19:43">
      <c r="S43" s="59" t="s">
        <v>12</v>
      </c>
      <c r="T43" s="64"/>
      <c r="U43" s="60">
        <v>3362</v>
      </c>
      <c r="AA43" s="59" t="s">
        <v>434</v>
      </c>
      <c r="AB43" s="59" t="s">
        <v>7</v>
      </c>
      <c r="AC43" s="60">
        <v>225</v>
      </c>
      <c r="AH43" s="59" t="s">
        <v>186</v>
      </c>
      <c r="AI43" s="59" t="s">
        <v>8</v>
      </c>
      <c r="AJ43" s="60">
        <v>2347</v>
      </c>
      <c r="AO43" s="61"/>
      <c r="AP43" s="62" t="s">
        <v>9</v>
      </c>
      <c r="AQ43" s="63">
        <v>30</v>
      </c>
    </row>
    <row r="44" spans="19:43">
      <c r="S44" s="59" t="s">
        <v>13</v>
      </c>
      <c r="T44" s="64"/>
      <c r="U44" s="60">
        <v>17041</v>
      </c>
      <c r="AA44" s="61"/>
      <c r="AB44" s="62" t="s">
        <v>8</v>
      </c>
      <c r="AC44" s="63">
        <v>1783</v>
      </c>
      <c r="AH44" s="61"/>
      <c r="AI44" s="62" t="s">
        <v>7</v>
      </c>
      <c r="AJ44" s="63">
        <v>304</v>
      </c>
      <c r="AO44" s="61"/>
      <c r="AP44" s="62" t="s">
        <v>10</v>
      </c>
      <c r="AQ44" s="63">
        <v>5</v>
      </c>
    </row>
    <row r="45" spans="19:43">
      <c r="S45" s="59" t="s">
        <v>14</v>
      </c>
      <c r="T45" s="64"/>
      <c r="U45" s="60">
        <v>912</v>
      </c>
      <c r="AA45" s="61"/>
      <c r="AB45" s="62" t="s">
        <v>11</v>
      </c>
      <c r="AC45" s="63">
        <v>11</v>
      </c>
      <c r="AH45" s="61"/>
      <c r="AI45" s="62" t="s">
        <v>11</v>
      </c>
      <c r="AJ45" s="63">
        <v>8</v>
      </c>
      <c r="AO45" s="59" t="s">
        <v>161</v>
      </c>
      <c r="AP45" s="59" t="s">
        <v>3</v>
      </c>
      <c r="AQ45" s="60">
        <v>20</v>
      </c>
    </row>
    <row r="46" spans="19:43">
      <c r="S46" s="59" t="s">
        <v>15</v>
      </c>
      <c r="T46" s="64"/>
      <c r="U46" s="60">
        <v>133</v>
      </c>
      <c r="AA46" s="61"/>
      <c r="AB46" s="62" t="s">
        <v>9</v>
      </c>
      <c r="AC46" s="63">
        <v>101</v>
      </c>
      <c r="AH46" s="61"/>
      <c r="AI46" s="62" t="s">
        <v>9</v>
      </c>
      <c r="AJ46" s="63">
        <v>93</v>
      </c>
      <c r="AO46" s="61"/>
      <c r="AP46" s="62" t="s">
        <v>7</v>
      </c>
      <c r="AQ46" s="63">
        <v>579</v>
      </c>
    </row>
    <row r="47" spans="19:43">
      <c r="S47" s="65" t="s">
        <v>16</v>
      </c>
      <c r="T47" s="66"/>
      <c r="U47" s="67">
        <v>96</v>
      </c>
      <c r="AA47" s="61"/>
      <c r="AB47" s="62" t="s">
        <v>10</v>
      </c>
      <c r="AC47" s="63">
        <v>5</v>
      </c>
      <c r="AH47" s="61"/>
      <c r="AI47" s="62" t="s">
        <v>10</v>
      </c>
      <c r="AJ47" s="63">
        <v>17</v>
      </c>
      <c r="AO47" s="61"/>
      <c r="AP47" s="62" t="s">
        <v>8</v>
      </c>
      <c r="AQ47" s="63">
        <v>3934</v>
      </c>
    </row>
    <row r="48" spans="19:43">
      <c r="AA48" s="59" t="s">
        <v>342</v>
      </c>
      <c r="AB48" s="59" t="s">
        <v>7</v>
      </c>
      <c r="AC48" s="60">
        <v>328</v>
      </c>
      <c r="AH48" s="59" t="s">
        <v>39</v>
      </c>
      <c r="AI48" s="59" t="s">
        <v>8</v>
      </c>
      <c r="AJ48" s="60">
        <v>1011</v>
      </c>
      <c r="AO48" s="61"/>
      <c r="AP48" s="62" t="s">
        <v>11</v>
      </c>
      <c r="AQ48" s="63">
        <v>25</v>
      </c>
    </row>
    <row r="49" spans="19:43">
      <c r="AA49" s="61"/>
      <c r="AB49" s="62" t="s">
        <v>8</v>
      </c>
      <c r="AC49" s="63">
        <v>2588</v>
      </c>
      <c r="AH49" s="61"/>
      <c r="AI49" s="62" t="s">
        <v>7</v>
      </c>
      <c r="AJ49" s="63">
        <v>132</v>
      </c>
      <c r="AO49" s="61"/>
      <c r="AP49" s="62" t="s">
        <v>9</v>
      </c>
      <c r="AQ49" s="63">
        <v>211</v>
      </c>
    </row>
    <row r="50" spans="19:43">
      <c r="AA50" s="61"/>
      <c r="AB50" s="62" t="s">
        <v>11</v>
      </c>
      <c r="AC50" s="63">
        <v>4</v>
      </c>
      <c r="AH50" s="61"/>
      <c r="AI50" s="62" t="s">
        <v>11</v>
      </c>
      <c r="AJ50" s="63">
        <v>0</v>
      </c>
      <c r="AO50" s="61"/>
      <c r="AP50" s="62" t="s">
        <v>10</v>
      </c>
      <c r="AQ50" s="63">
        <v>39</v>
      </c>
    </row>
    <row r="51" spans="19:43">
      <c r="T51" t="s">
        <v>17</v>
      </c>
      <c r="U51" t="s">
        <v>18</v>
      </c>
      <c r="V51" t="s">
        <v>285</v>
      </c>
      <c r="W51" t="s">
        <v>19</v>
      </c>
      <c r="X51" t="s">
        <v>20</v>
      </c>
      <c r="AA51" s="61"/>
      <c r="AB51" s="62" t="s">
        <v>9</v>
      </c>
      <c r="AC51" s="63">
        <v>81</v>
      </c>
      <c r="AH51" s="61"/>
      <c r="AI51" s="62" t="s">
        <v>9</v>
      </c>
      <c r="AJ51" s="63">
        <v>20</v>
      </c>
      <c r="AO51" s="59" t="s">
        <v>127</v>
      </c>
      <c r="AP51" s="59" t="s">
        <v>3</v>
      </c>
      <c r="AQ51" s="60">
        <v>5</v>
      </c>
    </row>
    <row r="52" spans="19:43">
      <c r="S52" s="59" t="s">
        <v>498</v>
      </c>
      <c r="T52">
        <f>U3+U4</f>
        <v>3728</v>
      </c>
      <c r="U52">
        <f>U5+U6+U7</f>
        <v>155</v>
      </c>
      <c r="V52">
        <f>E4</f>
        <v>18</v>
      </c>
      <c r="W52" s="100">
        <f>T52/V52</f>
        <v>207.11111111111111</v>
      </c>
      <c r="X52" s="100">
        <f>U52/V52</f>
        <v>8.6111111111111107</v>
      </c>
      <c r="AA52" s="61"/>
      <c r="AB52" s="62" t="s">
        <v>10</v>
      </c>
      <c r="AC52" s="63">
        <v>11</v>
      </c>
      <c r="AH52" s="61"/>
      <c r="AI52" s="62" t="s">
        <v>10</v>
      </c>
      <c r="AJ52" s="63">
        <v>2</v>
      </c>
      <c r="AO52" s="61"/>
      <c r="AP52" s="62" t="s">
        <v>7</v>
      </c>
      <c r="AQ52" s="63">
        <v>54</v>
      </c>
    </row>
    <row r="53" spans="19:43">
      <c r="S53" s="62" t="s">
        <v>415</v>
      </c>
      <c r="T53">
        <f>U8+U9</f>
        <v>395</v>
      </c>
      <c r="U53">
        <f>U10+U11+U12</f>
        <v>27</v>
      </c>
      <c r="V53">
        <f>E5</f>
        <v>2</v>
      </c>
      <c r="W53" s="100">
        <f t="shared" ref="W53:W59" si="4">T53/V53</f>
        <v>197.5</v>
      </c>
      <c r="X53" s="100">
        <f t="shared" ref="X53:X59" si="5">U53/V53</f>
        <v>13.5</v>
      </c>
      <c r="AA53" s="59" t="s">
        <v>12</v>
      </c>
      <c r="AB53" s="64"/>
      <c r="AC53" s="60">
        <v>3362</v>
      </c>
      <c r="AH53" s="59" t="s">
        <v>197</v>
      </c>
      <c r="AI53" s="59" t="s">
        <v>8</v>
      </c>
      <c r="AJ53" s="60">
        <v>148</v>
      </c>
      <c r="AO53" s="61"/>
      <c r="AP53" s="62" t="s">
        <v>8</v>
      </c>
      <c r="AQ53" s="63">
        <v>932</v>
      </c>
    </row>
    <row r="54" spans="19:43">
      <c r="S54" s="62" t="s">
        <v>431</v>
      </c>
      <c r="T54">
        <f>U13+U14</f>
        <v>1656</v>
      </c>
      <c r="U54">
        <f>U15+U16+U17</f>
        <v>107</v>
      </c>
      <c r="V54">
        <f>E6</f>
        <v>9</v>
      </c>
      <c r="W54" s="100">
        <f t="shared" si="4"/>
        <v>184</v>
      </c>
      <c r="X54" s="100">
        <f t="shared" si="5"/>
        <v>11.888888888888889</v>
      </c>
      <c r="AA54" s="59" t="s">
        <v>13</v>
      </c>
      <c r="AB54" s="64"/>
      <c r="AC54" s="60">
        <v>17041</v>
      </c>
      <c r="AH54" s="61"/>
      <c r="AI54" s="62" t="s">
        <v>7</v>
      </c>
      <c r="AJ54" s="63">
        <v>206</v>
      </c>
      <c r="AO54" s="61"/>
      <c r="AP54" s="62" t="s">
        <v>11</v>
      </c>
      <c r="AQ54" s="63">
        <v>2</v>
      </c>
    </row>
    <row r="55" spans="19:43">
      <c r="S55" s="62" t="s">
        <v>393</v>
      </c>
      <c r="T55">
        <f>U18+U19</f>
        <v>992</v>
      </c>
      <c r="U55">
        <f>U20+U21+U22</f>
        <v>27</v>
      </c>
      <c r="V55">
        <f>E7</f>
        <v>5</v>
      </c>
      <c r="W55" s="100">
        <f t="shared" si="4"/>
        <v>198.4</v>
      </c>
      <c r="X55" s="100">
        <f t="shared" si="5"/>
        <v>5.4</v>
      </c>
      <c r="AA55" s="59" t="s">
        <v>16</v>
      </c>
      <c r="AB55" s="64"/>
      <c r="AC55" s="60">
        <v>96</v>
      </c>
      <c r="AH55" s="61"/>
      <c r="AI55" s="62" t="s">
        <v>11</v>
      </c>
      <c r="AJ55" s="63">
        <v>4</v>
      </c>
      <c r="AO55" s="61"/>
      <c r="AP55" s="62" t="s">
        <v>9</v>
      </c>
      <c r="AQ55" s="63">
        <v>18</v>
      </c>
    </row>
    <row r="56" spans="19:43">
      <c r="S56" s="62" t="s">
        <v>492</v>
      </c>
      <c r="T56">
        <f>U23+U24</f>
        <v>4280</v>
      </c>
      <c r="U56">
        <f>U25+U26+U27</f>
        <v>160</v>
      </c>
      <c r="V56">
        <f>E8</f>
        <v>15</v>
      </c>
      <c r="W56" s="100">
        <f t="shared" si="4"/>
        <v>285.33333333333331</v>
      </c>
      <c r="X56" s="100">
        <f t="shared" si="5"/>
        <v>10.666666666666666</v>
      </c>
      <c r="AA56" s="59" t="s">
        <v>14</v>
      </c>
      <c r="AB56" s="64"/>
      <c r="AC56" s="60">
        <v>912</v>
      </c>
      <c r="AH56" s="61"/>
      <c r="AI56" s="62" t="s">
        <v>9</v>
      </c>
      <c r="AJ56" s="63">
        <v>64</v>
      </c>
      <c r="AO56" s="61"/>
      <c r="AP56" s="62" t="s">
        <v>10</v>
      </c>
      <c r="AQ56" s="63">
        <v>1</v>
      </c>
    </row>
    <row r="57" spans="19:43">
      <c r="S57" s="62" t="s">
        <v>459</v>
      </c>
      <c r="T57">
        <f>U28+U29</f>
        <v>741</v>
      </c>
      <c r="U57">
        <f>U30+U31+U32</f>
        <v>9</v>
      </c>
      <c r="V57">
        <f>E9</f>
        <v>4</v>
      </c>
      <c r="W57" s="100">
        <f t="shared" si="4"/>
        <v>185.25</v>
      </c>
      <c r="X57" s="100">
        <f t="shared" si="5"/>
        <v>2.25</v>
      </c>
      <c r="AA57" s="65" t="s">
        <v>15</v>
      </c>
      <c r="AB57" s="66"/>
      <c r="AC57" s="67">
        <v>133</v>
      </c>
      <c r="AH57" s="61"/>
      <c r="AI57" s="62" t="s">
        <v>10</v>
      </c>
      <c r="AJ57" s="63">
        <v>10</v>
      </c>
      <c r="AO57" s="59" t="s">
        <v>342</v>
      </c>
      <c r="AP57" s="59" t="s">
        <v>3</v>
      </c>
      <c r="AQ57" s="60">
        <v>36</v>
      </c>
    </row>
    <row r="58" spans="19:43">
      <c r="S58" s="62" t="s">
        <v>452</v>
      </c>
      <c r="T58">
        <f>U33+U34</f>
        <v>1698</v>
      </c>
      <c r="U58">
        <f>U35+U36+U37</f>
        <v>120</v>
      </c>
      <c r="V58">
        <f>E10</f>
        <v>7</v>
      </c>
      <c r="W58" s="100">
        <f t="shared" si="4"/>
        <v>242.57142857142858</v>
      </c>
      <c r="X58" s="100">
        <f t="shared" si="5"/>
        <v>17.142857142857142</v>
      </c>
      <c r="AH58" s="59" t="s">
        <v>13</v>
      </c>
      <c r="AI58" s="64"/>
      <c r="AJ58" s="60">
        <v>17041</v>
      </c>
      <c r="AO58" s="61"/>
      <c r="AP58" s="62" t="s">
        <v>7</v>
      </c>
      <c r="AQ58" s="63">
        <v>1788</v>
      </c>
    </row>
    <row r="59" spans="19:43">
      <c r="S59" s="62" t="s">
        <v>4</v>
      </c>
      <c r="T59">
        <f>U38+U39</f>
        <v>6913</v>
      </c>
      <c r="U59">
        <f>U40+U41+U42</f>
        <v>536</v>
      </c>
      <c r="V59">
        <f>E11</f>
        <v>30</v>
      </c>
      <c r="W59" s="100">
        <f t="shared" si="4"/>
        <v>230.43333333333334</v>
      </c>
      <c r="X59" s="100">
        <f t="shared" si="5"/>
        <v>17.866666666666667</v>
      </c>
      <c r="AA59" t="s">
        <v>21</v>
      </c>
      <c r="AB59" t="s">
        <v>17</v>
      </c>
      <c r="AC59" t="s">
        <v>18</v>
      </c>
      <c r="AD59" t="s">
        <v>285</v>
      </c>
      <c r="AE59" t="s">
        <v>19</v>
      </c>
      <c r="AF59" t="s">
        <v>20</v>
      </c>
      <c r="AH59" s="59" t="s">
        <v>12</v>
      </c>
      <c r="AI59" s="64"/>
      <c r="AJ59" s="60">
        <v>3362</v>
      </c>
      <c r="AO59" s="61"/>
      <c r="AP59" s="62" t="s">
        <v>8</v>
      </c>
      <c r="AQ59" s="63">
        <v>5105</v>
      </c>
    </row>
    <row r="60" spans="19:43">
      <c r="AA60" s="59" t="s">
        <v>65</v>
      </c>
      <c r="AB60">
        <f>AC3+AC4</f>
        <v>1648</v>
      </c>
      <c r="AC60">
        <f>AC5+AC6+AC7</f>
        <v>105</v>
      </c>
      <c r="AD60">
        <f>K4</f>
        <v>6</v>
      </c>
      <c r="AE60" s="101">
        <f>AB60/AC60</f>
        <v>15.695238095238095</v>
      </c>
      <c r="AF60" s="101">
        <f>AC60/AD60</f>
        <v>17.5</v>
      </c>
      <c r="AH60" s="59" t="s">
        <v>16</v>
      </c>
      <c r="AI60" s="64"/>
      <c r="AJ60" s="60">
        <v>96</v>
      </c>
      <c r="AO60" s="61"/>
      <c r="AP60" s="62" t="s">
        <v>11</v>
      </c>
      <c r="AQ60" s="63">
        <v>48</v>
      </c>
    </row>
    <row r="61" spans="19:43">
      <c r="AA61" s="62" t="s">
        <v>153</v>
      </c>
      <c r="AB61">
        <f>AC8+AC9</f>
        <v>2566</v>
      </c>
      <c r="AC61">
        <f>AC10+AC11+AC12</f>
        <v>182</v>
      </c>
      <c r="AD61">
        <f>K5</f>
        <v>14</v>
      </c>
      <c r="AE61" s="101">
        <f t="shared" ref="AE61:AE69" si="6">AB61/AC61</f>
        <v>14.098901098901099</v>
      </c>
      <c r="AF61" s="101">
        <f t="shared" ref="AF61:AF69" si="7">AC61/AD61</f>
        <v>13</v>
      </c>
      <c r="AH61" s="59" t="s">
        <v>14</v>
      </c>
      <c r="AI61" s="64"/>
      <c r="AJ61" s="60">
        <v>912</v>
      </c>
      <c r="AO61" s="61"/>
      <c r="AP61" s="62" t="s">
        <v>9</v>
      </c>
      <c r="AQ61" s="63">
        <v>339</v>
      </c>
    </row>
    <row r="62" spans="19:43">
      <c r="AA62" s="62" t="s">
        <v>183</v>
      </c>
      <c r="AB62">
        <f>AC14+AC13</f>
        <v>395</v>
      </c>
      <c r="AC62">
        <f>AC15+AC16+AC17</f>
        <v>27</v>
      </c>
      <c r="AD62">
        <f>K6</f>
        <v>2</v>
      </c>
      <c r="AE62" s="101">
        <f t="shared" si="6"/>
        <v>14.62962962962963</v>
      </c>
      <c r="AF62" s="101">
        <f t="shared" si="7"/>
        <v>13.5</v>
      </c>
      <c r="AH62" s="65" t="s">
        <v>15</v>
      </c>
      <c r="AI62" s="66"/>
      <c r="AJ62" s="67">
        <v>133</v>
      </c>
      <c r="AO62" s="61"/>
      <c r="AP62" s="62" t="s">
        <v>10</v>
      </c>
      <c r="AQ62" s="63">
        <v>24</v>
      </c>
    </row>
    <row r="63" spans="19:43">
      <c r="AA63" s="62" t="s">
        <v>68</v>
      </c>
      <c r="AB63">
        <f>AC18+AC19</f>
        <v>699</v>
      </c>
      <c r="AC63">
        <f>AC21+AC20+AC22</f>
        <v>92</v>
      </c>
      <c r="AD63">
        <f>K7</f>
        <v>2</v>
      </c>
      <c r="AE63" s="101">
        <f t="shared" si="6"/>
        <v>7.5978260869565215</v>
      </c>
      <c r="AF63" s="101">
        <f t="shared" si="7"/>
        <v>46</v>
      </c>
      <c r="AO63" s="59" t="s">
        <v>24</v>
      </c>
      <c r="AP63" s="59" t="s">
        <v>3</v>
      </c>
      <c r="AQ63" s="60">
        <v>3</v>
      </c>
    </row>
    <row r="64" spans="19:43">
      <c r="AA64" s="62" t="s">
        <v>78</v>
      </c>
      <c r="AB64">
        <f>AC23+AC24</f>
        <v>121</v>
      </c>
      <c r="AC64">
        <f>AC25+AC26+AC27</f>
        <v>25</v>
      </c>
      <c r="AD64">
        <f>K8</f>
        <v>1</v>
      </c>
      <c r="AE64" s="101">
        <f t="shared" si="6"/>
        <v>4.84</v>
      </c>
      <c r="AF64" s="101">
        <f t="shared" si="7"/>
        <v>25</v>
      </c>
      <c r="AI64" t="s">
        <v>17</v>
      </c>
      <c r="AJ64" t="s">
        <v>18</v>
      </c>
      <c r="AK64" t="s">
        <v>285</v>
      </c>
      <c r="AL64" t="s">
        <v>19</v>
      </c>
      <c r="AM64" t="s">
        <v>20</v>
      </c>
      <c r="AO64" s="61"/>
      <c r="AP64" s="62" t="s">
        <v>7</v>
      </c>
      <c r="AQ64" s="63">
        <v>132</v>
      </c>
    </row>
    <row r="65" spans="27:43">
      <c r="AA65" s="62" t="s">
        <v>172</v>
      </c>
      <c r="AB65">
        <f>AC28+AC29</f>
        <v>1205</v>
      </c>
      <c r="AC65">
        <f>AC30+AC31+AC32</f>
        <v>65</v>
      </c>
      <c r="AD65">
        <f>K9</f>
        <v>6</v>
      </c>
      <c r="AE65" s="101">
        <f t="shared" si="6"/>
        <v>18.53846153846154</v>
      </c>
      <c r="AF65" s="101">
        <f t="shared" si="7"/>
        <v>10.833333333333334</v>
      </c>
      <c r="AH65" s="59" t="s">
        <v>488</v>
      </c>
      <c r="AI65">
        <f>AJ3+AJ4</f>
        <v>3925</v>
      </c>
      <c r="AJ65">
        <f>AJ5+AJ6+AJ7</f>
        <v>96</v>
      </c>
      <c r="AK65">
        <f>Q4</f>
        <v>11</v>
      </c>
      <c r="AL65" s="102">
        <f>AI65/AK65</f>
        <v>356.81818181818181</v>
      </c>
      <c r="AM65" s="102">
        <f>AJ65/AK65</f>
        <v>8.7272727272727266</v>
      </c>
      <c r="AO65" s="61"/>
      <c r="AP65" s="62" t="s">
        <v>8</v>
      </c>
      <c r="AQ65" s="63">
        <v>831</v>
      </c>
    </row>
    <row r="66" spans="27:43">
      <c r="AA66" s="62" t="s">
        <v>501</v>
      </c>
      <c r="AB66">
        <f>AC33+AC34</f>
        <v>8646</v>
      </c>
      <c r="AC66">
        <f>AC35+AC36+AC37</f>
        <v>422</v>
      </c>
      <c r="AD66">
        <f>K10</f>
        <v>31</v>
      </c>
      <c r="AE66" s="101">
        <f t="shared" si="6"/>
        <v>20.488151658767773</v>
      </c>
      <c r="AF66" s="101">
        <f t="shared" si="7"/>
        <v>13.612903225806452</v>
      </c>
      <c r="AH66" s="62" t="s">
        <v>85</v>
      </c>
      <c r="AI66">
        <f>AJ8+AJ9</f>
        <v>95</v>
      </c>
      <c r="AJ66">
        <f>AJ10+AJ11+AJ12</f>
        <v>0</v>
      </c>
      <c r="AK66">
        <f>Q5</f>
        <v>1</v>
      </c>
      <c r="AL66" s="102">
        <f t="shared" ref="AL66:AL75" si="8">AI66/AK66</f>
        <v>95</v>
      </c>
      <c r="AM66" s="102">
        <f t="shared" ref="AM66:AM75" si="9">AJ66/AK66</f>
        <v>0</v>
      </c>
      <c r="AO66" s="61"/>
      <c r="AP66" s="62" t="s">
        <v>11</v>
      </c>
      <c r="AQ66" s="63">
        <v>0</v>
      </c>
    </row>
    <row r="67" spans="27:43">
      <c r="AA67" s="62" t="s">
        <v>175</v>
      </c>
      <c r="AB67">
        <f>AC38+AC39</f>
        <v>199</v>
      </c>
      <c r="AC67">
        <f>AC40+AC41+AC42</f>
        <v>10</v>
      </c>
      <c r="AD67">
        <f>K11</f>
        <v>1</v>
      </c>
      <c r="AE67" s="101">
        <f t="shared" si="6"/>
        <v>19.899999999999999</v>
      </c>
      <c r="AF67" s="101">
        <f t="shared" si="7"/>
        <v>10</v>
      </c>
      <c r="AH67" s="62" t="s">
        <v>97</v>
      </c>
      <c r="AI67">
        <f>AJ13+AJ14</f>
        <v>3999</v>
      </c>
      <c r="AJ67">
        <f>AJ15+AJ16+AJ17</f>
        <v>214</v>
      </c>
      <c r="AK67">
        <f>Q6</f>
        <v>18</v>
      </c>
      <c r="AL67" s="102">
        <f t="shared" si="8"/>
        <v>222.16666666666666</v>
      </c>
      <c r="AM67" s="102">
        <f t="shared" si="9"/>
        <v>11.888888888888889</v>
      </c>
      <c r="AO67" s="61"/>
      <c r="AP67" s="62" t="s">
        <v>9</v>
      </c>
      <c r="AQ67" s="63">
        <v>15</v>
      </c>
    </row>
    <row r="68" spans="27:43">
      <c r="AA68" s="62" t="s">
        <v>434</v>
      </c>
      <c r="AB68">
        <f>AC43+AC44</f>
        <v>2008</v>
      </c>
      <c r="AC68">
        <f>AC45+AC46+AC47</f>
        <v>117</v>
      </c>
      <c r="AD68">
        <f>K12</f>
        <v>11</v>
      </c>
      <c r="AE68" s="101">
        <f t="shared" si="6"/>
        <v>17.162393162393162</v>
      </c>
      <c r="AF68" s="101">
        <f t="shared" si="7"/>
        <v>10.636363636363637</v>
      </c>
      <c r="AH68" s="62" t="s">
        <v>188</v>
      </c>
      <c r="AI68">
        <f>AJ18+AJ19</f>
        <v>3103</v>
      </c>
      <c r="AJ68">
        <f>AJ20+AJ21+AJ22</f>
        <v>196</v>
      </c>
      <c r="AK68">
        <f>Q7</f>
        <v>13</v>
      </c>
      <c r="AL68" s="102">
        <f t="shared" si="8"/>
        <v>238.69230769230768</v>
      </c>
      <c r="AM68" s="102">
        <f t="shared" si="9"/>
        <v>15.076923076923077</v>
      </c>
      <c r="AO68" s="61"/>
      <c r="AP68" s="62" t="s">
        <v>10</v>
      </c>
      <c r="AQ68" s="63">
        <v>2</v>
      </c>
    </row>
    <row r="69" spans="27:43">
      <c r="AA69" s="62" t="s">
        <v>342</v>
      </c>
      <c r="AB69">
        <f>AC48+AC49</f>
        <v>2916</v>
      </c>
      <c r="AC69">
        <f>AC50+AC51+AC52</f>
        <v>96</v>
      </c>
      <c r="AD69">
        <f>K13</f>
        <v>16</v>
      </c>
      <c r="AE69" s="101">
        <f t="shared" si="6"/>
        <v>30.375</v>
      </c>
      <c r="AF69" s="101">
        <f t="shared" si="7"/>
        <v>6</v>
      </c>
      <c r="AH69" s="62" t="s">
        <v>327</v>
      </c>
      <c r="AI69">
        <f>AJ23+AJ24</f>
        <v>3500</v>
      </c>
      <c r="AJ69">
        <f>AJ25+AJ26+AJ27</f>
        <v>242</v>
      </c>
      <c r="AK69">
        <f>Q8</f>
        <v>17</v>
      </c>
      <c r="AL69" s="102">
        <f t="shared" si="8"/>
        <v>205.88235294117646</v>
      </c>
      <c r="AM69" s="102">
        <f t="shared" si="9"/>
        <v>14.235294117647058</v>
      </c>
      <c r="AO69" s="59" t="s">
        <v>22</v>
      </c>
      <c r="AP69" s="64"/>
      <c r="AQ69" s="60">
        <v>90</v>
      </c>
    </row>
    <row r="70" spans="27:43">
      <c r="AH70" s="62" t="s">
        <v>126</v>
      </c>
      <c r="AI70">
        <f>AJ28+AJ29</f>
        <v>203</v>
      </c>
      <c r="AJ70">
        <f>AJ30+AJ31+AJ32</f>
        <v>6</v>
      </c>
      <c r="AK70">
        <f>Q9</f>
        <v>1</v>
      </c>
      <c r="AL70" s="102">
        <f t="shared" si="8"/>
        <v>203</v>
      </c>
      <c r="AM70" s="102">
        <f t="shared" si="9"/>
        <v>6</v>
      </c>
      <c r="AO70" s="59" t="s">
        <v>12</v>
      </c>
      <c r="AP70" s="64"/>
      <c r="AQ70" s="60">
        <v>3362</v>
      </c>
    </row>
    <row r="71" spans="27:43">
      <c r="AH71" s="62" t="s">
        <v>159</v>
      </c>
      <c r="AI71">
        <f>AJ33+AJ34</f>
        <v>351</v>
      </c>
      <c r="AJ71">
        <f>AJ35+AJ36+AJ37</f>
        <v>45</v>
      </c>
      <c r="AK71">
        <f>Q10</f>
        <v>2</v>
      </c>
      <c r="AL71" s="102">
        <f t="shared" si="8"/>
        <v>175.5</v>
      </c>
      <c r="AM71" s="102">
        <f t="shared" si="9"/>
        <v>22.5</v>
      </c>
      <c r="AO71" s="59" t="s">
        <v>13</v>
      </c>
      <c r="AP71" s="64"/>
      <c r="AQ71" s="60">
        <v>17041</v>
      </c>
    </row>
    <row r="72" spans="27:43">
      <c r="AH72" s="62" t="s">
        <v>146</v>
      </c>
      <c r="AI72">
        <f>AJ38+AJ39</f>
        <v>1079</v>
      </c>
      <c r="AJ72">
        <f>AJ40+AJ41+AJ42</f>
        <v>124</v>
      </c>
      <c r="AK72">
        <f>Q11</f>
        <v>7</v>
      </c>
      <c r="AL72" s="102">
        <f t="shared" si="8"/>
        <v>154.14285714285714</v>
      </c>
      <c r="AM72" s="102">
        <f t="shared" si="9"/>
        <v>17.714285714285715</v>
      </c>
      <c r="AO72" s="59" t="s">
        <v>16</v>
      </c>
      <c r="AP72" s="64"/>
      <c r="AQ72" s="60">
        <v>96</v>
      </c>
    </row>
    <row r="73" spans="27:43">
      <c r="AH73" s="62" t="s">
        <v>186</v>
      </c>
      <c r="AI73">
        <f>AJ43+AJ44</f>
        <v>2651</v>
      </c>
      <c r="AJ73">
        <f>AJ45+AJ46+AJ47</f>
        <v>118</v>
      </c>
      <c r="AK73">
        <f>Q12</f>
        <v>13</v>
      </c>
      <c r="AL73" s="102">
        <f t="shared" si="8"/>
        <v>203.92307692307693</v>
      </c>
      <c r="AM73" s="102">
        <f t="shared" si="9"/>
        <v>9.0769230769230766</v>
      </c>
      <c r="AO73" s="59" t="s">
        <v>14</v>
      </c>
      <c r="AP73" s="64"/>
      <c r="AQ73" s="60">
        <v>912</v>
      </c>
    </row>
    <row r="74" spans="27:43">
      <c r="AH74" s="62" t="s">
        <v>39</v>
      </c>
      <c r="AI74">
        <f>AJ48+AJ49</f>
        <v>1143</v>
      </c>
      <c r="AJ74">
        <f>AJ50+AJ51+AJ52</f>
        <v>22</v>
      </c>
      <c r="AK74">
        <f>Q13</f>
        <v>6</v>
      </c>
      <c r="AL74" s="102">
        <f t="shared" si="8"/>
        <v>190.5</v>
      </c>
      <c r="AM74" s="102">
        <f t="shared" si="9"/>
        <v>3.6666666666666665</v>
      </c>
      <c r="AO74" s="65" t="s">
        <v>15</v>
      </c>
      <c r="AP74" s="66"/>
      <c r="AQ74" s="67">
        <v>133</v>
      </c>
    </row>
    <row r="75" spans="27:43">
      <c r="AH75" s="62" t="s">
        <v>197</v>
      </c>
      <c r="AI75">
        <f>AJ53+AJ54</f>
        <v>354</v>
      </c>
      <c r="AJ75">
        <f>AJ55+AJ56+AJ57</f>
        <v>78</v>
      </c>
      <c r="AK75">
        <f>Q14</f>
        <v>1</v>
      </c>
      <c r="AL75" s="102">
        <f t="shared" si="8"/>
        <v>354</v>
      </c>
      <c r="AM75" s="102">
        <f t="shared" si="9"/>
        <v>78</v>
      </c>
    </row>
  </sheetData>
  <sheetCalcPr fullCalcOnLoad="1"/>
  <phoneticPr fontId="5" type="noConversion"/>
  <pageMargins left="0.75" right="0.75" top="1" bottom="1" header="0.5" footer="0.5"/>
  <pageSetup orientation="portrait" horizontalDpi="4294967292" verticalDpi="4294967292"/>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U8"/>
  <sheetViews>
    <sheetView workbookViewId="0">
      <selection activeCell="U1" activeCellId="7" sqref="A1:A7 E1:E7 G1:G7 K1:K7 M1:M7 S1:S7 T1:T7 U1:U7"/>
    </sheetView>
  </sheetViews>
  <sheetFormatPr baseColWidth="10" defaultRowHeight="13"/>
  <cols>
    <col min="2" max="2" width="15.28515625" customWidth="1"/>
  </cols>
  <sheetData>
    <row r="1" spans="1:21" ht="48">
      <c r="A1" s="26" t="s">
        <v>603</v>
      </c>
      <c r="B1" s="23" t="s">
        <v>99</v>
      </c>
      <c r="C1" s="23" t="s">
        <v>100</v>
      </c>
      <c r="D1" s="23" t="s">
        <v>101</v>
      </c>
      <c r="E1" s="23" t="s">
        <v>102</v>
      </c>
      <c r="F1" s="23" t="s">
        <v>103</v>
      </c>
      <c r="G1" s="23" t="s">
        <v>104</v>
      </c>
      <c r="H1" s="23" t="s">
        <v>105</v>
      </c>
      <c r="I1" s="23" t="s">
        <v>106</v>
      </c>
      <c r="J1" s="23" t="s">
        <v>107</v>
      </c>
      <c r="K1" s="23" t="s">
        <v>108</v>
      </c>
      <c r="L1" s="23" t="s">
        <v>109</v>
      </c>
      <c r="M1" s="23" t="s">
        <v>110</v>
      </c>
      <c r="N1" s="23" t="s">
        <v>111</v>
      </c>
      <c r="O1" s="23" t="s">
        <v>112</v>
      </c>
      <c r="P1" s="23" t="s">
        <v>113</v>
      </c>
      <c r="Q1" s="23" t="s">
        <v>114</v>
      </c>
      <c r="R1" s="23" t="s">
        <v>115</v>
      </c>
      <c r="S1" s="23" t="s">
        <v>116</v>
      </c>
      <c r="T1" s="23" t="s">
        <v>117</v>
      </c>
      <c r="U1" s="23" t="s">
        <v>118</v>
      </c>
    </row>
    <row r="2" spans="1:21" ht="14" thickBot="1">
      <c r="A2" s="85">
        <v>39599</v>
      </c>
      <c r="B2" s="80">
        <v>39619.65421296296</v>
      </c>
      <c r="C2" s="81">
        <v>13182</v>
      </c>
      <c r="D2" s="81">
        <v>2052</v>
      </c>
      <c r="E2" s="82">
        <v>16</v>
      </c>
      <c r="F2" s="82">
        <v>315</v>
      </c>
      <c r="G2" s="82">
        <v>2</v>
      </c>
      <c r="H2" s="81">
        <v>10815</v>
      </c>
      <c r="I2" s="82">
        <v>82</v>
      </c>
      <c r="J2" s="81">
        <v>1603</v>
      </c>
      <c r="K2" s="82">
        <v>15</v>
      </c>
      <c r="L2" s="82">
        <v>163</v>
      </c>
      <c r="M2" s="82">
        <v>2</v>
      </c>
      <c r="N2" s="82">
        <v>0</v>
      </c>
      <c r="O2" s="82">
        <v>0</v>
      </c>
      <c r="P2" s="82">
        <v>0</v>
      </c>
      <c r="Q2" s="82">
        <v>0</v>
      </c>
      <c r="R2" s="82">
        <v>34</v>
      </c>
      <c r="S2" s="82">
        <v>0</v>
      </c>
      <c r="T2" s="86">
        <f>AVERAGE(K2:K7)</f>
        <v>16.166666666666668</v>
      </c>
      <c r="U2" s="74">
        <f>AVERAGE(M2:M7)</f>
        <v>1.6666666666666667</v>
      </c>
    </row>
    <row r="3" spans="1:21" ht="14" thickBot="1">
      <c r="A3" s="85">
        <v>39629</v>
      </c>
      <c r="B3" s="80">
        <v>39659.660833333335</v>
      </c>
      <c r="C3" s="81">
        <v>13079</v>
      </c>
      <c r="D3" s="81">
        <v>2044</v>
      </c>
      <c r="E3" s="82">
        <v>16</v>
      </c>
      <c r="F3" s="82">
        <v>324</v>
      </c>
      <c r="G3" s="82">
        <v>2</v>
      </c>
      <c r="H3" s="81">
        <v>10711</v>
      </c>
      <c r="I3" s="82">
        <v>82</v>
      </c>
      <c r="J3" s="81">
        <v>2232</v>
      </c>
      <c r="K3" s="82">
        <v>21</v>
      </c>
      <c r="L3" s="82">
        <v>303</v>
      </c>
      <c r="M3" s="82">
        <v>3</v>
      </c>
      <c r="N3" s="82">
        <v>0</v>
      </c>
      <c r="O3" s="82">
        <v>0</v>
      </c>
      <c r="P3" s="82">
        <v>0</v>
      </c>
      <c r="Q3" s="82">
        <v>0</v>
      </c>
      <c r="R3" s="82">
        <v>40</v>
      </c>
      <c r="S3" s="82">
        <v>0</v>
      </c>
      <c r="T3" s="87">
        <f>AVERAGE(K2:K7)</f>
        <v>16.166666666666668</v>
      </c>
      <c r="U3" s="74">
        <f>AVERAGE(M2:M7)</f>
        <v>1.6666666666666667</v>
      </c>
    </row>
    <row r="4" spans="1:21" ht="14" thickBot="1">
      <c r="A4" s="85">
        <v>39660</v>
      </c>
      <c r="B4" s="80">
        <v>39689.580833333333</v>
      </c>
      <c r="C4" s="81">
        <v>11848</v>
      </c>
      <c r="D4" s="82">
        <v>502</v>
      </c>
      <c r="E4" s="82">
        <v>4</v>
      </c>
      <c r="F4" s="82">
        <v>326</v>
      </c>
      <c r="G4" s="82">
        <v>3</v>
      </c>
      <c r="H4" s="81">
        <v>11020</v>
      </c>
      <c r="I4" s="82">
        <v>93</v>
      </c>
      <c r="J4" s="81">
        <v>1762</v>
      </c>
      <c r="K4" s="82">
        <v>16</v>
      </c>
      <c r="L4" s="82">
        <v>174</v>
      </c>
      <c r="M4" s="82">
        <v>2</v>
      </c>
      <c r="N4" s="82">
        <v>1</v>
      </c>
      <c r="O4" s="82">
        <v>0</v>
      </c>
      <c r="P4" s="82">
        <v>0</v>
      </c>
      <c r="Q4" s="82">
        <v>0</v>
      </c>
      <c r="R4" s="82">
        <v>33</v>
      </c>
      <c r="S4" s="82">
        <v>0</v>
      </c>
      <c r="T4" s="87">
        <f>AVERAGE(K2:K7)</f>
        <v>16.166666666666668</v>
      </c>
      <c r="U4" s="74">
        <f>AVERAGE(M2:M7)</f>
        <v>1.6666666666666667</v>
      </c>
    </row>
    <row r="5" spans="1:21" ht="14" thickBot="1">
      <c r="A5" s="85">
        <v>39691</v>
      </c>
      <c r="B5" s="80">
        <v>39717.701967592591</v>
      </c>
      <c r="C5" s="81">
        <v>11723</v>
      </c>
      <c r="D5" s="82">
        <v>521</v>
      </c>
      <c r="E5" s="82">
        <v>4</v>
      </c>
      <c r="F5" s="82">
        <v>324</v>
      </c>
      <c r="G5" s="82">
        <v>3</v>
      </c>
      <c r="H5" s="81">
        <v>10878</v>
      </c>
      <c r="I5" s="82">
        <v>93</v>
      </c>
      <c r="J5" s="81">
        <v>1856</v>
      </c>
      <c r="K5" s="82">
        <v>17</v>
      </c>
      <c r="L5" s="82">
        <v>139</v>
      </c>
      <c r="M5" s="82">
        <v>1</v>
      </c>
      <c r="N5" s="82">
        <v>1</v>
      </c>
      <c r="O5" s="82">
        <v>0</v>
      </c>
      <c r="P5" s="82">
        <v>0</v>
      </c>
      <c r="Q5" s="82">
        <v>0</v>
      </c>
      <c r="R5" s="82">
        <v>28</v>
      </c>
      <c r="S5" s="82">
        <v>0</v>
      </c>
      <c r="T5" s="87">
        <f>AVERAGE(K2:K7)</f>
        <v>16.166666666666668</v>
      </c>
      <c r="U5" s="74">
        <f>AVERAGE(M2:M7)</f>
        <v>1.6666666666666667</v>
      </c>
    </row>
    <row r="6" spans="1:21" ht="14" thickBot="1">
      <c r="A6" s="85">
        <v>39721</v>
      </c>
      <c r="B6" s="80">
        <v>39745.677175925928</v>
      </c>
      <c r="C6" s="81">
        <v>11705</v>
      </c>
      <c r="D6" s="82">
        <v>354</v>
      </c>
      <c r="E6" s="82">
        <v>3</v>
      </c>
      <c r="F6" s="82">
        <v>328</v>
      </c>
      <c r="G6" s="82">
        <v>3</v>
      </c>
      <c r="H6" s="81">
        <v>11023</v>
      </c>
      <c r="I6" s="82">
        <v>94</v>
      </c>
      <c r="J6" s="81">
        <v>1722</v>
      </c>
      <c r="K6" s="82">
        <v>16</v>
      </c>
      <c r="L6" s="82">
        <v>141</v>
      </c>
      <c r="M6" s="82">
        <v>1</v>
      </c>
      <c r="N6" s="82">
        <v>0</v>
      </c>
      <c r="O6" s="82">
        <v>0</v>
      </c>
      <c r="P6" s="82">
        <v>0</v>
      </c>
      <c r="Q6" s="82">
        <v>0</v>
      </c>
      <c r="R6" s="82">
        <v>19</v>
      </c>
      <c r="S6" s="82">
        <v>0</v>
      </c>
      <c r="T6" s="87">
        <f>AVERAGE(K2:K7)</f>
        <v>16.166666666666668</v>
      </c>
      <c r="U6" s="74">
        <f>AVERAGE(M2:M7)</f>
        <v>1.6666666666666667</v>
      </c>
    </row>
    <row r="7" spans="1:21" ht="14" thickBot="1">
      <c r="A7" s="85">
        <v>39752</v>
      </c>
      <c r="B7" s="80">
        <v>39780.615185185183</v>
      </c>
      <c r="C7" s="81">
        <v>11107</v>
      </c>
      <c r="D7" s="82">
        <v>416</v>
      </c>
      <c r="E7" s="82">
        <v>4</v>
      </c>
      <c r="F7" s="82">
        <v>327</v>
      </c>
      <c r="G7" s="82">
        <v>3</v>
      </c>
      <c r="H7" s="81">
        <v>10364</v>
      </c>
      <c r="I7" s="82">
        <v>93</v>
      </c>
      <c r="J7" s="81">
        <v>1212</v>
      </c>
      <c r="K7" s="82">
        <v>12</v>
      </c>
      <c r="L7" s="82">
        <v>108</v>
      </c>
      <c r="M7" s="83">
        <v>1</v>
      </c>
      <c r="N7" s="82">
        <v>1</v>
      </c>
      <c r="O7" s="82">
        <v>0</v>
      </c>
      <c r="P7" s="82">
        <v>0</v>
      </c>
      <c r="Q7" s="82">
        <v>0</v>
      </c>
      <c r="R7" s="82">
        <v>33</v>
      </c>
      <c r="S7" s="82">
        <v>0</v>
      </c>
      <c r="T7" s="87">
        <f>AVERAGE(K2:K7)</f>
        <v>16.166666666666668</v>
      </c>
      <c r="U7" s="74">
        <f>AVERAGE(M2:M7)</f>
        <v>1.6666666666666667</v>
      </c>
    </row>
    <row r="8" spans="1:21" ht="19">
      <c r="C8" s="84"/>
    </row>
  </sheetData>
  <autoFilter ref="A1:S1"/>
  <sortState ref="A2:T7">
    <sortCondition ref="B3:B7"/>
  </sortState>
  <phoneticPr fontId="5" type="noConversion"/>
  <pageMargins left="0.75" right="0.75" top="1" bottom="1" header="0.5" footer="0.5"/>
  <pageSetup orientation="portrait" horizontalDpi="4294967292" verticalDpi="4294967292"/>
  <legacyDrawing r:id="rId1"/>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K125"/>
  <sheetViews>
    <sheetView workbookViewId="0">
      <selection activeCell="J81" sqref="J81"/>
    </sheetView>
  </sheetViews>
  <sheetFormatPr baseColWidth="10" defaultRowHeight="13"/>
  <cols>
    <col min="1" max="1" width="23" customWidth="1"/>
    <col min="2" max="2" width="53" customWidth="1"/>
    <col min="3" max="3" width="14.7109375" customWidth="1"/>
    <col min="4" max="4" width="19.85546875" customWidth="1"/>
    <col min="5" max="5" width="11.5703125" customWidth="1"/>
    <col min="7" max="7" width="11.5703125" customWidth="1"/>
    <col min="8" max="8" width="25.42578125" customWidth="1"/>
    <col min="11" max="11" width="13.42578125" customWidth="1"/>
  </cols>
  <sheetData>
    <row r="1" spans="1:11" ht="32">
      <c r="A1" s="28" t="s">
        <v>603</v>
      </c>
      <c r="B1" s="23" t="s">
        <v>604</v>
      </c>
      <c r="C1" s="23" t="s">
        <v>605</v>
      </c>
      <c r="D1" s="29" t="s">
        <v>606</v>
      </c>
      <c r="E1" s="40" t="s">
        <v>482</v>
      </c>
      <c r="F1" s="40" t="s">
        <v>485</v>
      </c>
      <c r="G1" s="40" t="s">
        <v>454</v>
      </c>
      <c r="H1" s="40" t="s">
        <v>486</v>
      </c>
      <c r="I1" s="40" t="s">
        <v>439</v>
      </c>
      <c r="J1" s="40" t="s">
        <v>490</v>
      </c>
      <c r="K1" s="40" t="s">
        <v>487</v>
      </c>
    </row>
    <row r="2" spans="1:11" ht="14" thickBot="1">
      <c r="A2" s="38" t="s">
        <v>519</v>
      </c>
      <c r="B2" s="25" t="s">
        <v>557</v>
      </c>
      <c r="C2" s="36">
        <v>12</v>
      </c>
      <c r="D2" s="39">
        <v>1</v>
      </c>
      <c r="F2" s="41" t="s">
        <v>392</v>
      </c>
      <c r="H2" s="41" t="s">
        <v>339</v>
      </c>
      <c r="K2" t="s">
        <v>319</v>
      </c>
    </row>
    <row r="3" spans="1:11" ht="14" thickBot="1">
      <c r="A3" s="38" t="s">
        <v>570</v>
      </c>
      <c r="B3" s="25" t="s">
        <v>557</v>
      </c>
      <c r="C3" s="36">
        <v>8</v>
      </c>
      <c r="D3" s="39">
        <v>0</v>
      </c>
      <c r="F3" t="s">
        <v>392</v>
      </c>
      <c r="H3" s="41" t="s">
        <v>339</v>
      </c>
      <c r="K3" t="s">
        <v>319</v>
      </c>
    </row>
    <row r="4" spans="1:11" ht="14" thickBot="1">
      <c r="A4" s="30" t="s">
        <v>607</v>
      </c>
      <c r="B4" s="25" t="s">
        <v>550</v>
      </c>
      <c r="C4" s="24">
        <v>4</v>
      </c>
      <c r="D4" s="31">
        <v>0</v>
      </c>
      <c r="F4" t="s">
        <v>392</v>
      </c>
      <c r="H4" s="41" t="s">
        <v>400</v>
      </c>
      <c r="K4" t="s">
        <v>319</v>
      </c>
    </row>
    <row r="5" spans="1:11" ht="14" thickBot="1">
      <c r="A5" s="30" t="s">
        <v>555</v>
      </c>
      <c r="B5" s="25" t="s">
        <v>550</v>
      </c>
      <c r="C5" s="24">
        <v>4</v>
      </c>
      <c r="D5" s="31">
        <v>0</v>
      </c>
      <c r="F5" t="s">
        <v>392</v>
      </c>
      <c r="H5" s="41" t="s">
        <v>400</v>
      </c>
      <c r="K5" t="s">
        <v>319</v>
      </c>
    </row>
    <row r="6" spans="1:11" ht="14" thickBot="1">
      <c r="A6" s="38" t="s">
        <v>570</v>
      </c>
      <c r="B6" s="25" t="s">
        <v>568</v>
      </c>
      <c r="C6" s="36">
        <v>4</v>
      </c>
      <c r="D6" s="39">
        <v>0</v>
      </c>
      <c r="F6" t="s">
        <v>392</v>
      </c>
      <c r="H6" s="41" t="s">
        <v>400</v>
      </c>
      <c r="K6" t="s">
        <v>319</v>
      </c>
    </row>
    <row r="7" spans="1:11" ht="14" thickBot="1">
      <c r="A7" s="70" t="s">
        <v>527</v>
      </c>
      <c r="B7" s="50" t="s">
        <v>557</v>
      </c>
      <c r="C7" s="55">
        <v>3</v>
      </c>
      <c r="D7" s="72">
        <v>0</v>
      </c>
      <c r="E7" s="52"/>
      <c r="F7" t="s">
        <v>389</v>
      </c>
      <c r="G7" s="52"/>
      <c r="H7" s="56" t="s">
        <v>404</v>
      </c>
      <c r="I7" s="52"/>
      <c r="J7" s="52"/>
      <c r="K7" t="s">
        <v>319</v>
      </c>
    </row>
    <row r="8" spans="1:11" ht="14" thickBot="1">
      <c r="A8" s="70" t="s">
        <v>519</v>
      </c>
      <c r="B8" s="50" t="s">
        <v>542</v>
      </c>
      <c r="C8" s="55">
        <v>1</v>
      </c>
      <c r="D8" s="72">
        <v>0</v>
      </c>
      <c r="E8" s="52"/>
      <c r="F8" t="s">
        <v>389</v>
      </c>
      <c r="G8" s="52"/>
      <c r="H8" s="56" t="s">
        <v>404</v>
      </c>
      <c r="I8" s="52"/>
      <c r="J8" s="52"/>
      <c r="K8" t="s">
        <v>319</v>
      </c>
    </row>
    <row r="9" spans="1:11" ht="14" thickBot="1">
      <c r="A9" s="70" t="s">
        <v>524</v>
      </c>
      <c r="B9" s="50" t="s">
        <v>557</v>
      </c>
      <c r="C9" s="55">
        <v>1</v>
      </c>
      <c r="D9" s="72">
        <v>0</v>
      </c>
      <c r="E9" s="52"/>
      <c r="F9" t="s">
        <v>389</v>
      </c>
      <c r="G9" s="52"/>
      <c r="H9" s="56" t="s">
        <v>404</v>
      </c>
      <c r="I9" s="52"/>
      <c r="J9" s="52"/>
      <c r="K9" t="s">
        <v>319</v>
      </c>
    </row>
    <row r="10" spans="1:11" ht="14" thickBot="1">
      <c r="A10" s="70" t="s">
        <v>524</v>
      </c>
      <c r="B10" s="50" t="s">
        <v>544</v>
      </c>
      <c r="C10" s="55">
        <v>3</v>
      </c>
      <c r="D10" s="72">
        <v>0</v>
      </c>
      <c r="E10" s="52"/>
      <c r="F10" t="s">
        <v>392</v>
      </c>
      <c r="G10" s="52"/>
      <c r="H10" s="41" t="s">
        <v>403</v>
      </c>
      <c r="I10" s="52"/>
      <c r="J10" s="52"/>
      <c r="K10" t="s">
        <v>319</v>
      </c>
    </row>
    <row r="11" spans="1:11" ht="14" thickBot="1">
      <c r="A11" s="70" t="s">
        <v>519</v>
      </c>
      <c r="B11" s="50" t="s">
        <v>544</v>
      </c>
      <c r="C11" s="55">
        <v>2</v>
      </c>
      <c r="D11" s="72">
        <v>0</v>
      </c>
      <c r="E11" s="52"/>
      <c r="F11" t="s">
        <v>389</v>
      </c>
      <c r="G11" s="52"/>
      <c r="H11" s="56" t="s">
        <v>403</v>
      </c>
      <c r="I11" s="52"/>
      <c r="J11" s="52"/>
      <c r="K11" t="s">
        <v>319</v>
      </c>
    </row>
    <row r="12" spans="1:11" ht="14" thickBot="1">
      <c r="A12" s="70" t="s">
        <v>527</v>
      </c>
      <c r="B12" s="50" t="s">
        <v>544</v>
      </c>
      <c r="C12" s="55">
        <v>1</v>
      </c>
      <c r="D12" s="72">
        <v>0</v>
      </c>
      <c r="E12" s="52"/>
      <c r="F12" t="s">
        <v>389</v>
      </c>
      <c r="G12" s="52"/>
      <c r="H12" s="56" t="s">
        <v>403</v>
      </c>
      <c r="I12" s="52"/>
      <c r="J12" s="52"/>
      <c r="K12" t="s">
        <v>319</v>
      </c>
    </row>
    <row r="13" spans="1:11" ht="14" thickBot="1">
      <c r="A13" s="70" t="s">
        <v>524</v>
      </c>
      <c r="B13" s="50" t="s">
        <v>545</v>
      </c>
      <c r="C13" s="55">
        <v>1</v>
      </c>
      <c r="D13" s="72">
        <v>0</v>
      </c>
      <c r="E13" s="52"/>
      <c r="F13" s="52" t="s">
        <v>337</v>
      </c>
      <c r="G13" s="52"/>
      <c r="H13" s="52" t="s">
        <v>338</v>
      </c>
      <c r="I13" s="52"/>
      <c r="J13" s="52"/>
      <c r="K13" t="s">
        <v>319</v>
      </c>
    </row>
    <row r="14" spans="1:11" ht="14" thickBot="1">
      <c r="A14" s="38" t="s">
        <v>524</v>
      </c>
      <c r="B14" s="25" t="s">
        <v>610</v>
      </c>
      <c r="C14" s="36">
        <v>4</v>
      </c>
      <c r="D14" s="39">
        <v>0</v>
      </c>
      <c r="F14" t="s">
        <v>392</v>
      </c>
      <c r="H14" s="41" t="s">
        <v>401</v>
      </c>
      <c r="K14" t="s">
        <v>319</v>
      </c>
    </row>
    <row r="15" spans="1:11" ht="14" thickBot="1">
      <c r="A15" s="70" t="s">
        <v>519</v>
      </c>
      <c r="B15" s="50" t="s">
        <v>609</v>
      </c>
      <c r="C15" s="55">
        <v>2</v>
      </c>
      <c r="D15" s="72">
        <v>0</v>
      </c>
      <c r="E15" s="52"/>
      <c r="F15" t="s">
        <v>389</v>
      </c>
      <c r="G15" s="52"/>
      <c r="H15" s="56" t="s">
        <v>405</v>
      </c>
      <c r="I15" s="52"/>
      <c r="J15" s="52"/>
      <c r="K15" t="s">
        <v>319</v>
      </c>
    </row>
    <row r="16" spans="1:11" ht="14" thickBot="1">
      <c r="A16" s="70" t="s">
        <v>527</v>
      </c>
      <c r="B16" s="50" t="s">
        <v>609</v>
      </c>
      <c r="C16" s="55">
        <v>2</v>
      </c>
      <c r="D16" s="72">
        <v>0</v>
      </c>
      <c r="E16" s="52"/>
      <c r="F16" s="52" t="s">
        <v>392</v>
      </c>
      <c r="G16" s="52"/>
      <c r="H16" s="56" t="s">
        <v>336</v>
      </c>
      <c r="I16" s="52"/>
      <c r="J16" s="52"/>
      <c r="K16" t="s">
        <v>319</v>
      </c>
    </row>
    <row r="17" spans="1:11" ht="14" thickBot="1">
      <c r="A17" s="70" t="s">
        <v>570</v>
      </c>
      <c r="B17" s="50" t="s">
        <v>609</v>
      </c>
      <c r="C17" s="55">
        <v>1</v>
      </c>
      <c r="D17" s="72">
        <v>0</v>
      </c>
      <c r="E17" s="52"/>
      <c r="F17" s="52" t="s">
        <v>392</v>
      </c>
      <c r="G17" s="52"/>
      <c r="H17" s="56" t="s">
        <v>336</v>
      </c>
      <c r="I17" s="52"/>
      <c r="J17" s="52"/>
      <c r="K17" t="s">
        <v>319</v>
      </c>
    </row>
    <row r="18" spans="1:11" ht="14" thickBot="1">
      <c r="A18" s="70" t="s">
        <v>524</v>
      </c>
      <c r="B18" s="50" t="s">
        <v>609</v>
      </c>
      <c r="C18" s="55">
        <v>1</v>
      </c>
      <c r="D18" s="72">
        <v>0</v>
      </c>
      <c r="E18" s="52"/>
      <c r="F18" s="52" t="s">
        <v>392</v>
      </c>
      <c r="G18" s="52"/>
      <c r="H18" s="56" t="s">
        <v>336</v>
      </c>
      <c r="I18" s="52"/>
      <c r="J18" s="52"/>
      <c r="K18" t="s">
        <v>319</v>
      </c>
    </row>
    <row r="19" spans="1:11" ht="14" thickBot="1">
      <c r="A19" s="38" t="s">
        <v>527</v>
      </c>
      <c r="B19" s="25" t="s">
        <v>532</v>
      </c>
      <c r="C19" s="36">
        <v>6</v>
      </c>
      <c r="D19" s="39">
        <v>0</v>
      </c>
      <c r="F19" t="s">
        <v>392</v>
      </c>
      <c r="H19" s="41" t="s">
        <v>397</v>
      </c>
      <c r="K19" t="s">
        <v>321</v>
      </c>
    </row>
    <row r="20" spans="1:11" ht="14" thickBot="1">
      <c r="A20" s="71" t="s">
        <v>607</v>
      </c>
      <c r="B20" s="50" t="s">
        <v>552</v>
      </c>
      <c r="C20" s="51">
        <v>3</v>
      </c>
      <c r="D20" s="73">
        <v>0</v>
      </c>
      <c r="E20" s="52"/>
      <c r="F20" t="s">
        <v>392</v>
      </c>
      <c r="G20" s="52"/>
      <c r="H20" s="41" t="s">
        <v>397</v>
      </c>
      <c r="I20" s="52"/>
      <c r="J20" s="52"/>
      <c r="K20" t="s">
        <v>319</v>
      </c>
    </row>
    <row r="21" spans="1:11" ht="14" thickBot="1">
      <c r="A21" s="70" t="s">
        <v>524</v>
      </c>
      <c r="B21" s="50" t="s">
        <v>552</v>
      </c>
      <c r="C21" s="55">
        <v>3</v>
      </c>
      <c r="D21" s="72">
        <v>1</v>
      </c>
      <c r="E21" s="52"/>
      <c r="F21" t="s">
        <v>389</v>
      </c>
      <c r="G21" s="52"/>
      <c r="H21" s="56" t="s">
        <v>396</v>
      </c>
      <c r="I21" s="52"/>
      <c r="J21" s="52"/>
      <c r="K21" t="s">
        <v>319</v>
      </c>
    </row>
    <row r="22" spans="1:11" ht="14" thickBot="1">
      <c r="A22" s="71" t="s">
        <v>555</v>
      </c>
      <c r="B22" s="50" t="s">
        <v>552</v>
      </c>
      <c r="C22" s="51">
        <v>1</v>
      </c>
      <c r="D22" s="73">
        <v>0</v>
      </c>
      <c r="E22" s="52"/>
      <c r="F22" t="s">
        <v>389</v>
      </c>
      <c r="G22" s="52"/>
      <c r="H22" s="56" t="s">
        <v>396</v>
      </c>
      <c r="I22" s="52"/>
      <c r="J22" s="52"/>
      <c r="K22" t="s">
        <v>319</v>
      </c>
    </row>
    <row r="23" spans="1:11" ht="14" thickBot="1">
      <c r="A23" s="70" t="s">
        <v>570</v>
      </c>
      <c r="B23" s="50" t="s">
        <v>552</v>
      </c>
      <c r="C23" s="55">
        <v>1</v>
      </c>
      <c r="D23" s="72">
        <v>0</v>
      </c>
      <c r="E23" s="52"/>
      <c r="F23" t="s">
        <v>389</v>
      </c>
      <c r="G23" s="52"/>
      <c r="H23" s="56" t="s">
        <v>396</v>
      </c>
      <c r="I23" s="52"/>
      <c r="J23" s="52"/>
      <c r="K23" t="s">
        <v>319</v>
      </c>
    </row>
    <row r="24" spans="1:11" ht="14" thickBot="1">
      <c r="A24" s="38" t="s">
        <v>519</v>
      </c>
      <c r="B24" s="25" t="s">
        <v>552</v>
      </c>
      <c r="C24" s="36">
        <v>7</v>
      </c>
      <c r="D24" s="39">
        <v>5</v>
      </c>
      <c r="F24" t="s">
        <v>390</v>
      </c>
      <c r="H24" s="41" t="s">
        <v>388</v>
      </c>
      <c r="K24" t="s">
        <v>322</v>
      </c>
    </row>
    <row r="25" spans="1:11" ht="14" thickBot="1">
      <c r="A25" s="38" t="s">
        <v>527</v>
      </c>
      <c r="B25" s="25" t="s">
        <v>537</v>
      </c>
      <c r="C25" s="36">
        <v>4</v>
      </c>
      <c r="D25" s="39">
        <v>0</v>
      </c>
      <c r="F25" t="s">
        <v>392</v>
      </c>
      <c r="H25" s="41" t="s">
        <v>402</v>
      </c>
      <c r="K25" t="s">
        <v>319</v>
      </c>
    </row>
    <row r="26" spans="1:11" ht="14" thickBot="1">
      <c r="A26" s="38" t="s">
        <v>527</v>
      </c>
      <c r="B26" s="25" t="s">
        <v>536</v>
      </c>
      <c r="C26" s="36">
        <v>7</v>
      </c>
      <c r="D26" s="39">
        <v>1</v>
      </c>
      <c r="F26" t="s">
        <v>390</v>
      </c>
      <c r="H26" s="41" t="s">
        <v>391</v>
      </c>
      <c r="K26" t="s">
        <v>323</v>
      </c>
    </row>
    <row r="27" spans="1:11" ht="27" thickBot="1">
      <c r="A27" s="38" t="s">
        <v>570</v>
      </c>
      <c r="B27" s="25" t="s">
        <v>513</v>
      </c>
      <c r="C27" s="36">
        <v>19</v>
      </c>
      <c r="D27" s="39">
        <v>2</v>
      </c>
      <c r="E27" s="42" t="s">
        <v>494</v>
      </c>
      <c r="F27" s="41" t="s">
        <v>496</v>
      </c>
      <c r="H27" s="41" t="s">
        <v>425</v>
      </c>
      <c r="K27" t="s">
        <v>314</v>
      </c>
    </row>
    <row r="28" spans="1:11" ht="27" thickBot="1">
      <c r="A28" s="38" t="s">
        <v>570</v>
      </c>
      <c r="B28" s="25" t="s">
        <v>514</v>
      </c>
      <c r="C28" s="36">
        <v>14</v>
      </c>
      <c r="D28" s="39">
        <v>0</v>
      </c>
      <c r="E28" s="42" t="s">
        <v>423</v>
      </c>
      <c r="F28" s="41" t="s">
        <v>424</v>
      </c>
      <c r="H28" s="41" t="s">
        <v>426</v>
      </c>
      <c r="K28" t="s">
        <v>472</v>
      </c>
    </row>
    <row r="29" spans="1:11" ht="27" thickBot="1">
      <c r="A29" s="30" t="s">
        <v>607</v>
      </c>
      <c r="B29" s="25" t="s">
        <v>548</v>
      </c>
      <c r="C29" s="24">
        <v>24</v>
      </c>
      <c r="D29" s="31">
        <v>1</v>
      </c>
      <c r="E29" s="42" t="s">
        <v>494</v>
      </c>
      <c r="F29" s="41" t="s">
        <v>496</v>
      </c>
      <c r="H29" s="41" t="s">
        <v>458</v>
      </c>
      <c r="K29" t="s">
        <v>314</v>
      </c>
    </row>
    <row r="30" spans="1:11" ht="27" thickBot="1">
      <c r="A30" s="30" t="s">
        <v>555</v>
      </c>
      <c r="B30" s="25" t="s">
        <v>559</v>
      </c>
      <c r="C30" s="24">
        <v>11</v>
      </c>
      <c r="D30" s="31">
        <v>1</v>
      </c>
      <c r="E30" s="42" t="s">
        <v>494</v>
      </c>
      <c r="F30" s="41" t="s">
        <v>496</v>
      </c>
      <c r="H30" s="41" t="s">
        <v>458</v>
      </c>
      <c r="K30" t="s">
        <v>476</v>
      </c>
    </row>
    <row r="31" spans="1:11" ht="14" thickBot="1">
      <c r="A31" s="38" t="s">
        <v>519</v>
      </c>
      <c r="B31" s="25" t="s">
        <v>522</v>
      </c>
      <c r="C31" s="36">
        <v>10</v>
      </c>
      <c r="D31" s="39">
        <v>0</v>
      </c>
      <c r="E31" s="41" t="s">
        <v>492</v>
      </c>
      <c r="F31" t="s">
        <v>455</v>
      </c>
      <c r="H31" s="41" t="s">
        <v>382</v>
      </c>
      <c r="I31" t="s">
        <v>383</v>
      </c>
      <c r="K31" t="s">
        <v>314</v>
      </c>
    </row>
    <row r="32" spans="1:11" ht="27" thickBot="1">
      <c r="A32" s="38" t="s">
        <v>524</v>
      </c>
      <c r="B32" s="25" t="s">
        <v>525</v>
      </c>
      <c r="C32" s="36">
        <v>85</v>
      </c>
      <c r="D32" s="39">
        <v>4</v>
      </c>
      <c r="E32" s="41" t="s">
        <v>494</v>
      </c>
      <c r="F32" s="41" t="s">
        <v>496</v>
      </c>
      <c r="G32" s="41"/>
      <c r="H32" s="41" t="s">
        <v>497</v>
      </c>
      <c r="I32" s="41"/>
      <c r="K32" s="41" t="s">
        <v>508</v>
      </c>
    </row>
    <row r="33" spans="1:11" ht="27" thickBot="1">
      <c r="A33" s="30" t="s">
        <v>555</v>
      </c>
      <c r="B33" s="25" t="s">
        <v>566</v>
      </c>
      <c r="C33" s="24">
        <v>13</v>
      </c>
      <c r="D33" s="31">
        <v>0</v>
      </c>
      <c r="E33" s="42" t="s">
        <v>494</v>
      </c>
      <c r="F33" s="41" t="s">
        <v>496</v>
      </c>
      <c r="H33" s="41" t="s">
        <v>429</v>
      </c>
      <c r="K33" t="s">
        <v>314</v>
      </c>
    </row>
    <row r="34" spans="1:11" ht="14" thickBot="1">
      <c r="A34" s="38" t="s">
        <v>524</v>
      </c>
      <c r="B34" s="25" t="s">
        <v>510</v>
      </c>
      <c r="C34" s="36">
        <v>11</v>
      </c>
      <c r="D34" s="39">
        <v>0</v>
      </c>
      <c r="E34" s="41" t="s">
        <v>494</v>
      </c>
      <c r="F34" t="s">
        <v>455</v>
      </c>
      <c r="H34" s="41" t="s">
        <v>380</v>
      </c>
      <c r="K34" t="s">
        <v>314</v>
      </c>
    </row>
    <row r="35" spans="1:11" ht="14" thickBot="1">
      <c r="A35" s="38" t="s">
        <v>527</v>
      </c>
      <c r="B35" s="25" t="s">
        <v>528</v>
      </c>
      <c r="C35" s="36">
        <v>11</v>
      </c>
      <c r="D35" s="39">
        <v>0</v>
      </c>
      <c r="E35" s="41" t="s">
        <v>381</v>
      </c>
      <c r="F35" t="s">
        <v>455</v>
      </c>
      <c r="H35" s="41" t="s">
        <v>380</v>
      </c>
      <c r="K35" t="s">
        <v>477</v>
      </c>
    </row>
    <row r="36" spans="1:11" ht="14" thickBot="1">
      <c r="A36" s="38" t="s">
        <v>527</v>
      </c>
      <c r="B36" s="25" t="s">
        <v>529</v>
      </c>
      <c r="C36" s="36">
        <v>11</v>
      </c>
      <c r="D36" s="39">
        <v>0</v>
      </c>
      <c r="E36" s="41" t="s">
        <v>381</v>
      </c>
      <c r="F36" t="s">
        <v>455</v>
      </c>
      <c r="H36" s="41" t="s">
        <v>380</v>
      </c>
      <c r="K36" t="s">
        <v>477</v>
      </c>
    </row>
    <row r="37" spans="1:11" ht="14" thickBot="1">
      <c r="A37" s="38" t="s">
        <v>570</v>
      </c>
      <c r="B37" s="25" t="s">
        <v>511</v>
      </c>
      <c r="C37" s="36">
        <v>24</v>
      </c>
      <c r="D37" s="39">
        <v>1</v>
      </c>
      <c r="F37" s="41" t="s">
        <v>467</v>
      </c>
      <c r="H37" s="41" t="s">
        <v>468</v>
      </c>
      <c r="K37" t="s">
        <v>314</v>
      </c>
    </row>
    <row r="38" spans="1:11" ht="27" thickBot="1">
      <c r="A38" s="30" t="s">
        <v>555</v>
      </c>
      <c r="B38" s="25" t="s">
        <v>565</v>
      </c>
      <c r="C38" s="24">
        <v>16</v>
      </c>
      <c r="D38" s="31">
        <v>0</v>
      </c>
      <c r="E38" s="42" t="s">
        <v>417</v>
      </c>
      <c r="F38" s="41" t="s">
        <v>419</v>
      </c>
      <c r="H38" s="41" t="s">
        <v>420</v>
      </c>
      <c r="K38" t="s">
        <v>314</v>
      </c>
    </row>
    <row r="39" spans="1:11" ht="27" thickBot="1">
      <c r="A39" s="38" t="s">
        <v>570</v>
      </c>
      <c r="B39" s="25" t="s">
        <v>518</v>
      </c>
      <c r="C39" s="36">
        <v>65</v>
      </c>
      <c r="D39" s="39">
        <v>9</v>
      </c>
      <c r="F39" t="s">
        <v>478</v>
      </c>
      <c r="H39" t="s">
        <v>445</v>
      </c>
      <c r="I39" t="s">
        <v>446</v>
      </c>
      <c r="K39" t="s">
        <v>315</v>
      </c>
    </row>
    <row r="40" spans="1:11" ht="14" thickBot="1">
      <c r="A40" s="38" t="s">
        <v>519</v>
      </c>
      <c r="B40" s="25" t="s">
        <v>520</v>
      </c>
      <c r="C40" s="36">
        <v>135</v>
      </c>
      <c r="D40" s="39">
        <v>5</v>
      </c>
      <c r="F40" t="s">
        <v>478</v>
      </c>
      <c r="H40" t="s">
        <v>444</v>
      </c>
      <c r="K40" t="s">
        <v>505</v>
      </c>
    </row>
    <row r="41" spans="1:11" ht="14" thickBot="1">
      <c r="A41" s="38" t="s">
        <v>519</v>
      </c>
      <c r="B41" s="25" t="s">
        <v>512</v>
      </c>
      <c r="C41" s="36">
        <v>36</v>
      </c>
      <c r="D41" s="39">
        <v>0</v>
      </c>
      <c r="F41" s="41" t="s">
        <v>442</v>
      </c>
      <c r="H41" s="41" t="s">
        <v>443</v>
      </c>
      <c r="K41" t="s">
        <v>315</v>
      </c>
    </row>
    <row r="42" spans="1:11" ht="14" thickBot="1">
      <c r="A42" s="38" t="s">
        <v>570</v>
      </c>
      <c r="B42" s="25" t="s">
        <v>512</v>
      </c>
      <c r="C42" s="36">
        <v>7</v>
      </c>
      <c r="D42" s="39">
        <v>0</v>
      </c>
      <c r="F42" s="41" t="s">
        <v>442</v>
      </c>
      <c r="K42" t="s">
        <v>479</v>
      </c>
    </row>
    <row r="43" spans="1:11" ht="14" thickBot="1">
      <c r="A43" s="38" t="s">
        <v>570</v>
      </c>
      <c r="B43" s="36" t="s">
        <v>571</v>
      </c>
      <c r="C43" s="36">
        <v>12</v>
      </c>
      <c r="D43" s="39">
        <v>1</v>
      </c>
      <c r="F43" s="41" t="s">
        <v>463</v>
      </c>
      <c r="H43" s="41" t="s">
        <v>376</v>
      </c>
      <c r="I43" t="s">
        <v>377</v>
      </c>
      <c r="K43" t="s">
        <v>314</v>
      </c>
    </row>
    <row r="44" spans="1:11" ht="27" thickBot="1">
      <c r="A44" s="32" t="s">
        <v>555</v>
      </c>
      <c r="B44" s="34" t="s">
        <v>563</v>
      </c>
      <c r="C44" s="33">
        <v>24</v>
      </c>
      <c r="D44" s="35">
        <v>1</v>
      </c>
      <c r="E44" s="42" t="s">
        <v>461</v>
      </c>
      <c r="F44" s="41" t="s">
        <v>464</v>
      </c>
      <c r="H44" s="41" t="s">
        <v>465</v>
      </c>
      <c r="K44" s="42" t="s">
        <v>508</v>
      </c>
    </row>
    <row r="45" spans="1:11" ht="27" thickBot="1">
      <c r="A45" s="37" t="s">
        <v>519</v>
      </c>
      <c r="B45" s="25" t="s">
        <v>521</v>
      </c>
      <c r="C45" s="36">
        <v>17</v>
      </c>
      <c r="D45" s="36">
        <v>1</v>
      </c>
      <c r="E45" s="42" t="s">
        <v>460</v>
      </c>
      <c r="F45" s="41" t="s">
        <v>464</v>
      </c>
      <c r="G45" t="s">
        <v>499</v>
      </c>
      <c r="H45" s="41" t="s">
        <v>410</v>
      </c>
      <c r="I45" t="s">
        <v>411</v>
      </c>
      <c r="K45" t="s">
        <v>314</v>
      </c>
    </row>
    <row r="46" spans="1:11" ht="27" thickBot="1">
      <c r="A46" s="27" t="s">
        <v>607</v>
      </c>
      <c r="B46" s="25" t="s">
        <v>547</v>
      </c>
      <c r="C46" s="24">
        <v>7</v>
      </c>
      <c r="D46" s="24">
        <v>0</v>
      </c>
      <c r="F46" t="s">
        <v>502</v>
      </c>
      <c r="H46" s="41" t="s">
        <v>387</v>
      </c>
      <c r="K46" t="s">
        <v>314</v>
      </c>
    </row>
    <row r="47" spans="1:11" ht="27" thickBot="1">
      <c r="A47" s="27" t="s">
        <v>555</v>
      </c>
      <c r="B47" s="25" t="s">
        <v>564</v>
      </c>
      <c r="C47" s="24">
        <v>23</v>
      </c>
      <c r="D47" s="24">
        <v>5</v>
      </c>
      <c r="E47" s="42" t="s">
        <v>500</v>
      </c>
      <c r="F47" s="41" t="s">
        <v>503</v>
      </c>
      <c r="H47" s="41" t="s">
        <v>469</v>
      </c>
      <c r="I47" t="s">
        <v>470</v>
      </c>
      <c r="K47" t="s">
        <v>314</v>
      </c>
    </row>
    <row r="48" spans="1:11" ht="14" thickBot="1">
      <c r="A48" s="54" t="s">
        <v>519</v>
      </c>
      <c r="B48" s="50" t="s">
        <v>568</v>
      </c>
      <c r="C48" s="55">
        <v>2</v>
      </c>
      <c r="D48" s="55">
        <v>0</v>
      </c>
      <c r="E48" s="52"/>
      <c r="F48" s="52" t="s">
        <v>406</v>
      </c>
      <c r="G48" s="52"/>
      <c r="H48" s="56" t="s">
        <v>407</v>
      </c>
      <c r="I48" s="52"/>
      <c r="J48" s="52"/>
      <c r="K48" t="s">
        <v>319</v>
      </c>
    </row>
    <row r="49" spans="1:11" ht="27" thickBot="1">
      <c r="A49" s="54" t="s">
        <v>527</v>
      </c>
      <c r="B49" s="50" t="s">
        <v>611</v>
      </c>
      <c r="C49" s="55">
        <v>2</v>
      </c>
      <c r="D49" s="55">
        <v>0</v>
      </c>
      <c r="E49" s="52"/>
      <c r="F49" s="52" t="s">
        <v>406</v>
      </c>
      <c r="G49" s="52"/>
      <c r="H49" s="56" t="s">
        <v>407</v>
      </c>
      <c r="I49" s="52"/>
      <c r="J49" s="52"/>
      <c r="K49" t="s">
        <v>319</v>
      </c>
    </row>
    <row r="50" spans="1:11" ht="27" thickBot="1">
      <c r="A50" s="49" t="s">
        <v>555</v>
      </c>
      <c r="B50" s="50" t="s">
        <v>611</v>
      </c>
      <c r="C50" s="51">
        <v>1</v>
      </c>
      <c r="D50" s="51">
        <v>0</v>
      </c>
      <c r="E50" s="52"/>
      <c r="F50" s="52" t="s">
        <v>406</v>
      </c>
      <c r="G50" s="52"/>
      <c r="H50" s="56" t="s">
        <v>407</v>
      </c>
      <c r="I50" s="52"/>
      <c r="J50" s="52"/>
      <c r="K50" t="s">
        <v>319</v>
      </c>
    </row>
    <row r="51" spans="1:11" ht="14" thickBot="1">
      <c r="A51" s="54" t="s">
        <v>524</v>
      </c>
      <c r="B51" s="50" t="s">
        <v>568</v>
      </c>
      <c r="C51" s="55">
        <v>1</v>
      </c>
      <c r="D51" s="55">
        <v>0</v>
      </c>
      <c r="E51" s="52"/>
      <c r="F51" s="52" t="s">
        <v>406</v>
      </c>
      <c r="G51" s="52"/>
      <c r="H51" s="56" t="s">
        <v>407</v>
      </c>
      <c r="I51" s="52"/>
      <c r="J51" s="52"/>
      <c r="K51" t="s">
        <v>319</v>
      </c>
    </row>
    <row r="52" spans="1:11" ht="27" thickBot="1">
      <c r="A52" s="27" t="s">
        <v>607</v>
      </c>
      <c r="B52" s="25" t="s">
        <v>539</v>
      </c>
      <c r="C52" s="24">
        <v>4</v>
      </c>
      <c r="D52" s="24">
        <v>0</v>
      </c>
      <c r="F52" t="s">
        <v>502</v>
      </c>
      <c r="H52" s="41" t="s">
        <v>399</v>
      </c>
      <c r="K52" t="s">
        <v>325</v>
      </c>
    </row>
    <row r="53" spans="1:11" ht="27" thickBot="1">
      <c r="A53" s="49" t="s">
        <v>607</v>
      </c>
      <c r="B53" s="50" t="s">
        <v>611</v>
      </c>
      <c r="C53" s="51">
        <v>3</v>
      </c>
      <c r="D53" s="51">
        <v>0</v>
      </c>
      <c r="E53" s="52"/>
      <c r="F53" s="52" t="s">
        <v>502</v>
      </c>
      <c r="G53" s="52"/>
      <c r="H53" s="53" t="s">
        <v>399</v>
      </c>
      <c r="I53" s="52"/>
      <c r="J53" s="52"/>
      <c r="K53" t="s">
        <v>319</v>
      </c>
    </row>
    <row r="54" spans="1:11" ht="14" thickBot="1">
      <c r="A54" s="27" t="s">
        <v>555</v>
      </c>
      <c r="B54" s="25" t="s">
        <v>567</v>
      </c>
      <c r="C54" s="24">
        <v>5</v>
      </c>
      <c r="D54" s="24">
        <v>0</v>
      </c>
      <c r="E54" t="s">
        <v>288</v>
      </c>
      <c r="F54" t="s">
        <v>502</v>
      </c>
      <c r="H54" s="41" t="s">
        <v>398</v>
      </c>
      <c r="K54" t="s">
        <v>324</v>
      </c>
    </row>
    <row r="55" spans="1:11" ht="27" thickBot="1">
      <c r="A55" s="27" t="s">
        <v>607</v>
      </c>
      <c r="B55" s="25" t="s">
        <v>608</v>
      </c>
      <c r="C55" s="24">
        <v>13</v>
      </c>
      <c r="D55" s="24">
        <v>0</v>
      </c>
      <c r="E55" s="42" t="s">
        <v>427</v>
      </c>
      <c r="F55" s="41" t="s">
        <v>503</v>
      </c>
      <c r="H55" s="41" t="s">
        <v>428</v>
      </c>
      <c r="K55" t="s">
        <v>314</v>
      </c>
    </row>
    <row r="56" spans="1:11" ht="27" thickBot="1">
      <c r="A56" s="37" t="s">
        <v>570</v>
      </c>
      <c r="B56" s="25" t="s">
        <v>510</v>
      </c>
      <c r="C56" s="36">
        <v>22</v>
      </c>
      <c r="D56" s="36">
        <v>1</v>
      </c>
      <c r="E56" s="42" t="s">
        <v>500</v>
      </c>
      <c r="F56" s="41" t="s">
        <v>503</v>
      </c>
      <c r="H56" s="41" t="s">
        <v>471</v>
      </c>
      <c r="K56" t="s">
        <v>314</v>
      </c>
    </row>
    <row r="57" spans="1:11" ht="27" thickBot="1">
      <c r="A57" s="37" t="s">
        <v>519</v>
      </c>
      <c r="B57" s="25" t="s">
        <v>523</v>
      </c>
      <c r="C57" s="36">
        <v>45</v>
      </c>
      <c r="D57" s="36">
        <v>24</v>
      </c>
      <c r="E57" s="41" t="s">
        <v>500</v>
      </c>
      <c r="F57" s="41" t="s">
        <v>503</v>
      </c>
      <c r="G57" s="41"/>
      <c r="H57" s="41" t="s">
        <v>430</v>
      </c>
      <c r="I57" s="41" t="s">
        <v>440</v>
      </c>
      <c r="K57" s="41" t="s">
        <v>508</v>
      </c>
    </row>
    <row r="58" spans="1:11" ht="27" thickBot="1">
      <c r="A58" s="27" t="s">
        <v>607</v>
      </c>
      <c r="B58" s="25" t="s">
        <v>540</v>
      </c>
      <c r="C58" s="24">
        <v>16</v>
      </c>
      <c r="D58" s="24">
        <v>0</v>
      </c>
      <c r="E58" s="42" t="s">
        <v>413</v>
      </c>
      <c r="F58" s="41" t="s">
        <v>503</v>
      </c>
      <c r="G58" s="42" t="s">
        <v>494</v>
      </c>
      <c r="H58" s="41" t="s">
        <v>414</v>
      </c>
      <c r="J58" t="s">
        <v>509</v>
      </c>
      <c r="K58" t="s">
        <v>314</v>
      </c>
    </row>
    <row r="59" spans="1:11" ht="14" thickBot="1">
      <c r="A59" s="37" t="s">
        <v>570</v>
      </c>
      <c r="B59" s="25" t="s">
        <v>515</v>
      </c>
      <c r="C59" s="36">
        <v>16</v>
      </c>
      <c r="D59" s="36">
        <v>0</v>
      </c>
      <c r="E59" s="42" t="s">
        <v>453</v>
      </c>
      <c r="F59" s="41" t="s">
        <v>503</v>
      </c>
      <c r="H59" s="41" t="s">
        <v>422</v>
      </c>
      <c r="K59" t="s">
        <v>474</v>
      </c>
    </row>
    <row r="60" spans="1:11" ht="40" thickBot="1">
      <c r="A60" s="37" t="s">
        <v>527</v>
      </c>
      <c r="B60" s="25" t="s">
        <v>534</v>
      </c>
      <c r="C60" s="36">
        <v>22</v>
      </c>
      <c r="D60" s="36">
        <v>4</v>
      </c>
      <c r="F60" s="41" t="s">
        <v>503</v>
      </c>
      <c r="H60" s="41" t="s">
        <v>408</v>
      </c>
      <c r="K60" s="41" t="s">
        <v>508</v>
      </c>
    </row>
    <row r="61" spans="1:11" ht="27" thickBot="1">
      <c r="A61" s="37" t="s">
        <v>527</v>
      </c>
      <c r="B61" s="25" t="s">
        <v>535</v>
      </c>
      <c r="C61" s="36">
        <v>25</v>
      </c>
      <c r="D61" s="36">
        <v>0</v>
      </c>
      <c r="E61" s="41" t="s">
        <v>453</v>
      </c>
      <c r="F61" s="41" t="s">
        <v>457</v>
      </c>
      <c r="G61" s="41" t="s">
        <v>493</v>
      </c>
      <c r="H61" s="41" t="s">
        <v>456</v>
      </c>
      <c r="K61" t="s">
        <v>314</v>
      </c>
    </row>
    <row r="62" spans="1:11" s="52" customFormat="1" ht="14" thickBot="1">
      <c r="A62" s="37" t="s">
        <v>524</v>
      </c>
      <c r="B62" s="25" t="s">
        <v>511</v>
      </c>
      <c r="C62" s="36">
        <v>10</v>
      </c>
      <c r="D62" s="36">
        <v>0</v>
      </c>
      <c r="E62"/>
      <c r="F62" t="s">
        <v>385</v>
      </c>
      <c r="G62"/>
      <c r="H62" s="41" t="s">
        <v>384</v>
      </c>
      <c r="I62"/>
      <c r="J62"/>
      <c r="K62" t="s">
        <v>314</v>
      </c>
    </row>
    <row r="63" spans="1:11" s="52" customFormat="1" ht="14" thickBot="1">
      <c r="A63" s="27" t="s">
        <v>607</v>
      </c>
      <c r="B63" s="25" t="s">
        <v>549</v>
      </c>
      <c r="C63" s="24">
        <v>30</v>
      </c>
      <c r="D63" s="24">
        <v>5</v>
      </c>
      <c r="E63"/>
      <c r="F63" s="41" t="s">
        <v>451</v>
      </c>
      <c r="G63"/>
      <c r="H63" s="41" t="s">
        <v>443</v>
      </c>
      <c r="I63"/>
      <c r="J63"/>
      <c r="K63" s="42" t="s">
        <v>508</v>
      </c>
    </row>
    <row r="64" spans="1:11" s="52" customFormat="1" ht="14" thickBot="1">
      <c r="A64" s="37" t="s">
        <v>524</v>
      </c>
      <c r="B64" s="25" t="s">
        <v>526</v>
      </c>
      <c r="C64" s="36">
        <v>41</v>
      </c>
      <c r="D64" s="36">
        <v>0</v>
      </c>
      <c r="E64" s="41" t="s">
        <v>433</v>
      </c>
      <c r="F64" s="41" t="s">
        <v>436</v>
      </c>
      <c r="G64" s="41"/>
      <c r="H64" s="41" t="s">
        <v>437</v>
      </c>
      <c r="I64" s="41" t="s">
        <v>441</v>
      </c>
      <c r="J64"/>
      <c r="K64" t="s">
        <v>315</v>
      </c>
    </row>
    <row r="65" spans="1:11" s="52" customFormat="1" ht="27" thickBot="1">
      <c r="A65" s="37" t="s">
        <v>527</v>
      </c>
      <c r="B65" s="25" t="s">
        <v>533</v>
      </c>
      <c r="C65" s="36">
        <v>20</v>
      </c>
      <c r="D65" s="36">
        <v>4</v>
      </c>
      <c r="E65" s="42" t="s">
        <v>433</v>
      </c>
      <c r="F65" s="41" t="s">
        <v>436</v>
      </c>
      <c r="G65"/>
      <c r="H65" s="41" t="s">
        <v>409</v>
      </c>
      <c r="I65"/>
      <c r="J65"/>
      <c r="K65" t="s">
        <v>314</v>
      </c>
    </row>
    <row r="66" spans="1:11" s="52" customFormat="1" ht="27" thickBot="1">
      <c r="A66" s="27" t="s">
        <v>555</v>
      </c>
      <c r="B66" s="25" t="s">
        <v>562</v>
      </c>
      <c r="C66" s="24">
        <v>39</v>
      </c>
      <c r="D66" s="24">
        <v>0</v>
      </c>
      <c r="E66" s="41" t="s">
        <v>433</v>
      </c>
      <c r="F66" s="41" t="s">
        <v>436</v>
      </c>
      <c r="G66" s="41"/>
      <c r="H66" s="41" t="s">
        <v>438</v>
      </c>
      <c r="I66" s="41" t="s">
        <v>440</v>
      </c>
      <c r="J66"/>
      <c r="K66" t="s">
        <v>475</v>
      </c>
    </row>
    <row r="67" spans="1:11" s="52" customFormat="1" ht="14" thickBot="1">
      <c r="A67" s="37" t="s">
        <v>519</v>
      </c>
      <c r="B67" s="25" t="s">
        <v>546</v>
      </c>
      <c r="C67" s="36">
        <v>31</v>
      </c>
      <c r="D67" s="36">
        <v>7</v>
      </c>
      <c r="E67" s="41"/>
      <c r="F67" s="41" t="s">
        <v>289</v>
      </c>
      <c r="G67" s="41"/>
      <c r="H67" s="41" t="s">
        <v>449</v>
      </c>
      <c r="I67"/>
      <c r="J67"/>
      <c r="K67" t="s">
        <v>319</v>
      </c>
    </row>
    <row r="68" spans="1:11" s="52" customFormat="1" ht="14" thickBot="1">
      <c r="A68" s="37" t="s">
        <v>570</v>
      </c>
      <c r="B68" s="25" t="s">
        <v>546</v>
      </c>
      <c r="C68" s="36">
        <v>22</v>
      </c>
      <c r="D68" s="36">
        <v>0</v>
      </c>
      <c r="E68" s="41"/>
      <c r="F68" s="41" t="s">
        <v>436</v>
      </c>
      <c r="G68"/>
      <c r="H68" s="41" t="s">
        <v>449</v>
      </c>
      <c r="I68"/>
      <c r="J68"/>
      <c r="K68" t="s">
        <v>319</v>
      </c>
    </row>
    <row r="69" spans="1:11" s="52" customFormat="1" ht="14" thickBot="1">
      <c r="A69" s="37" t="s">
        <v>527</v>
      </c>
      <c r="B69" s="25" t="s">
        <v>546</v>
      </c>
      <c r="C69" s="36">
        <v>9</v>
      </c>
      <c r="D69" s="36">
        <v>0</v>
      </c>
      <c r="E69" s="41"/>
      <c r="F69" t="s">
        <v>435</v>
      </c>
      <c r="G69"/>
      <c r="H69" s="41" t="s">
        <v>449</v>
      </c>
      <c r="I69"/>
      <c r="J69"/>
      <c r="K69" t="s">
        <v>321</v>
      </c>
    </row>
    <row r="70" spans="1:11" s="52" customFormat="1" ht="14" thickBot="1">
      <c r="A70" s="37" t="s">
        <v>524</v>
      </c>
      <c r="B70" s="25" t="s">
        <v>556</v>
      </c>
      <c r="C70" s="36">
        <v>8</v>
      </c>
      <c r="D70" s="36">
        <v>0</v>
      </c>
      <c r="E70" s="41"/>
      <c r="F70" t="s">
        <v>386</v>
      </c>
      <c r="G70"/>
      <c r="H70" s="41" t="s">
        <v>449</v>
      </c>
      <c r="I70"/>
      <c r="J70"/>
      <c r="K70" t="s">
        <v>319</v>
      </c>
    </row>
    <row r="71" spans="1:11" s="52" customFormat="1" ht="14" thickBot="1">
      <c r="A71" s="37" t="s">
        <v>570</v>
      </c>
      <c r="B71" s="25" t="s">
        <v>556</v>
      </c>
      <c r="C71" s="36">
        <v>7</v>
      </c>
      <c r="D71" s="36">
        <v>0</v>
      </c>
      <c r="E71" s="41"/>
      <c r="F71" t="s">
        <v>435</v>
      </c>
      <c r="G71"/>
      <c r="H71" s="41" t="s">
        <v>449</v>
      </c>
      <c r="I71"/>
      <c r="J71"/>
      <c r="K71" t="s">
        <v>319</v>
      </c>
    </row>
    <row r="72" spans="1:11" s="52" customFormat="1" ht="14" thickBot="1">
      <c r="A72" s="27" t="s">
        <v>607</v>
      </c>
      <c r="B72" s="25" t="s">
        <v>546</v>
      </c>
      <c r="C72" s="24">
        <v>6</v>
      </c>
      <c r="D72" s="24">
        <v>1</v>
      </c>
      <c r="E72" s="41"/>
      <c r="F72" t="s">
        <v>435</v>
      </c>
      <c r="G72"/>
      <c r="H72" s="41" t="s">
        <v>449</v>
      </c>
      <c r="I72"/>
      <c r="J72"/>
      <c r="K72" t="s">
        <v>323</v>
      </c>
    </row>
    <row r="73" spans="1:11" s="52" customFormat="1" ht="14" thickBot="1">
      <c r="A73" s="27" t="s">
        <v>555</v>
      </c>
      <c r="B73" s="25" t="s">
        <v>546</v>
      </c>
      <c r="C73" s="24">
        <v>4</v>
      </c>
      <c r="D73" s="24">
        <v>0</v>
      </c>
      <c r="E73" s="41"/>
      <c r="F73" t="s">
        <v>435</v>
      </c>
      <c r="G73"/>
      <c r="H73" s="41" t="s">
        <v>449</v>
      </c>
      <c r="I73"/>
      <c r="J73"/>
      <c r="K73" t="s">
        <v>319</v>
      </c>
    </row>
    <row r="74" spans="1:11" s="52" customFormat="1" ht="14" thickBot="1">
      <c r="A74" s="37" t="s">
        <v>519</v>
      </c>
      <c r="B74" s="25" t="s">
        <v>556</v>
      </c>
      <c r="C74" s="36">
        <v>15</v>
      </c>
      <c r="D74" s="36">
        <v>0</v>
      </c>
      <c r="E74"/>
      <c r="F74" s="41" t="s">
        <v>436</v>
      </c>
      <c r="G74"/>
      <c r="H74" s="41" t="s">
        <v>449</v>
      </c>
      <c r="I74"/>
      <c r="J74"/>
      <c r="K74" t="s">
        <v>319</v>
      </c>
    </row>
    <row r="75" spans="1:11" s="52" customFormat="1" ht="27" thickBot="1">
      <c r="A75" s="37" t="s">
        <v>527</v>
      </c>
      <c r="B75" s="25" t="s">
        <v>531</v>
      </c>
      <c r="C75" s="36">
        <v>12</v>
      </c>
      <c r="D75" s="36">
        <v>0</v>
      </c>
      <c r="E75" s="42" t="s">
        <v>433</v>
      </c>
      <c r="F75" s="41" t="s">
        <v>436</v>
      </c>
      <c r="G75"/>
      <c r="H75" s="41" t="s">
        <v>378</v>
      </c>
      <c r="I75"/>
      <c r="J75"/>
      <c r="K75" t="s">
        <v>379</v>
      </c>
    </row>
    <row r="76" spans="1:11" s="52" customFormat="1" ht="27" thickBot="1">
      <c r="A76" s="27" t="s">
        <v>555</v>
      </c>
      <c r="B76" s="25" t="s">
        <v>561</v>
      </c>
      <c r="C76" s="24">
        <v>6</v>
      </c>
      <c r="D76" s="24">
        <v>0</v>
      </c>
      <c r="E76" t="s">
        <v>394</v>
      </c>
      <c r="F76"/>
      <c r="G76"/>
      <c r="H76" s="41" t="s">
        <v>395</v>
      </c>
      <c r="I76"/>
      <c r="J76"/>
      <c r="K76" t="s">
        <v>314</v>
      </c>
    </row>
    <row r="77" spans="1:11" s="52" customFormat="1" ht="14" thickBot="1">
      <c r="A77" s="37" t="s">
        <v>527</v>
      </c>
      <c r="B77" s="25" t="s">
        <v>516</v>
      </c>
      <c r="C77" s="36">
        <v>32</v>
      </c>
      <c r="D77" s="36">
        <v>0</v>
      </c>
      <c r="E77"/>
      <c r="F77"/>
      <c r="G77"/>
      <c r="H77" s="41" t="s">
        <v>448</v>
      </c>
      <c r="I77"/>
      <c r="J77"/>
      <c r="K77" t="s">
        <v>317</v>
      </c>
    </row>
    <row r="78" spans="1:11" s="52" customFormat="1" ht="14" thickBot="1">
      <c r="A78" s="27" t="s">
        <v>555</v>
      </c>
      <c r="B78" s="25" t="s">
        <v>560</v>
      </c>
      <c r="C78" s="24">
        <v>27</v>
      </c>
      <c r="D78" s="24">
        <v>1</v>
      </c>
      <c r="E78"/>
      <c r="F78"/>
      <c r="G78"/>
      <c r="H78" s="41" t="s">
        <v>448</v>
      </c>
      <c r="I78"/>
      <c r="J78"/>
      <c r="K78" t="s">
        <v>317</v>
      </c>
    </row>
    <row r="79" spans="1:11" s="52" customFormat="1" ht="14" thickBot="1">
      <c r="A79" s="37" t="s">
        <v>524</v>
      </c>
      <c r="B79" s="25" t="s">
        <v>516</v>
      </c>
      <c r="C79" s="36">
        <v>25</v>
      </c>
      <c r="D79" s="36">
        <v>3</v>
      </c>
      <c r="E79"/>
      <c r="F79"/>
      <c r="G79"/>
      <c r="H79" s="41" t="s">
        <v>448</v>
      </c>
      <c r="I79"/>
      <c r="J79"/>
      <c r="K79" t="s">
        <v>317</v>
      </c>
    </row>
    <row r="80" spans="1:11" s="52" customFormat="1" ht="14" thickBot="1">
      <c r="A80" s="27" t="s">
        <v>607</v>
      </c>
      <c r="B80" s="25" t="s">
        <v>541</v>
      </c>
      <c r="C80" s="24">
        <v>11</v>
      </c>
      <c r="D80" s="24">
        <v>1</v>
      </c>
      <c r="E80"/>
      <c r="F80"/>
      <c r="G80"/>
      <c r="H80" s="41" t="s">
        <v>448</v>
      </c>
      <c r="I80"/>
      <c r="J80"/>
      <c r="K80" t="s">
        <v>320</v>
      </c>
    </row>
    <row r="81" spans="1:11" s="52" customFormat="1" ht="14" thickBot="1">
      <c r="A81" s="37" t="s">
        <v>519</v>
      </c>
      <c r="B81" s="25" t="s">
        <v>516</v>
      </c>
      <c r="C81" s="36">
        <v>55</v>
      </c>
      <c r="D81" s="36">
        <v>24</v>
      </c>
      <c r="E81"/>
      <c r="F81"/>
      <c r="G81"/>
      <c r="H81" t="s">
        <v>447</v>
      </c>
      <c r="I81"/>
      <c r="J81"/>
      <c r="K81" t="s">
        <v>315</v>
      </c>
    </row>
    <row r="82" spans="1:11" s="52" customFormat="1" ht="14" thickBot="1">
      <c r="A82" s="54" t="s">
        <v>570</v>
      </c>
      <c r="B82" s="50" t="s">
        <v>543</v>
      </c>
      <c r="C82" s="55">
        <v>2</v>
      </c>
      <c r="D82" s="55">
        <v>0</v>
      </c>
      <c r="K82" t="s">
        <v>319</v>
      </c>
    </row>
    <row r="83" spans="1:11" s="52" customFormat="1" ht="14" thickBot="1">
      <c r="A83" s="49" t="s">
        <v>607</v>
      </c>
      <c r="B83" s="50" t="s">
        <v>543</v>
      </c>
      <c r="C83" s="51">
        <v>1</v>
      </c>
      <c r="D83" s="51">
        <v>0</v>
      </c>
      <c r="K83" t="s">
        <v>319</v>
      </c>
    </row>
    <row r="84" spans="1:11" s="46" customFormat="1" ht="14" thickBot="1">
      <c r="A84" s="43" t="s">
        <v>607</v>
      </c>
      <c r="B84" s="44" t="s">
        <v>609</v>
      </c>
      <c r="C84" s="45">
        <v>0</v>
      </c>
      <c r="D84" s="45">
        <v>0</v>
      </c>
    </row>
    <row r="85" spans="1:11" s="46" customFormat="1" ht="14" thickBot="1">
      <c r="A85" s="43" t="s">
        <v>607</v>
      </c>
      <c r="B85" s="44" t="s">
        <v>610</v>
      </c>
      <c r="C85" s="45">
        <v>0</v>
      </c>
      <c r="D85" s="45">
        <v>0</v>
      </c>
    </row>
    <row r="86" spans="1:11" s="46" customFormat="1" ht="14" thickBot="1">
      <c r="A86" s="43" t="s">
        <v>607</v>
      </c>
      <c r="B86" s="44" t="s">
        <v>542</v>
      </c>
      <c r="C86" s="45">
        <v>0</v>
      </c>
      <c r="D86" s="45">
        <v>0</v>
      </c>
    </row>
    <row r="87" spans="1:11" s="46" customFormat="1" ht="14" thickBot="1">
      <c r="A87" s="43" t="s">
        <v>607</v>
      </c>
      <c r="B87" s="44" t="s">
        <v>544</v>
      </c>
      <c r="C87" s="45">
        <v>0</v>
      </c>
      <c r="D87" s="45">
        <v>0</v>
      </c>
    </row>
    <row r="88" spans="1:11" s="46" customFormat="1" ht="14" thickBot="1">
      <c r="A88" s="43" t="s">
        <v>607</v>
      </c>
      <c r="B88" s="44" t="s">
        <v>545</v>
      </c>
      <c r="C88" s="45">
        <v>0</v>
      </c>
      <c r="D88" s="45">
        <v>0</v>
      </c>
    </row>
    <row r="89" spans="1:11" s="46" customFormat="1" ht="14" thickBot="1">
      <c r="A89" s="43" t="s">
        <v>607</v>
      </c>
      <c r="B89" s="44" t="s">
        <v>551</v>
      </c>
      <c r="C89" s="45">
        <v>0</v>
      </c>
      <c r="D89" s="45">
        <v>0</v>
      </c>
    </row>
    <row r="90" spans="1:11" s="46" customFormat="1" ht="27" thickBot="1">
      <c r="A90" s="43" t="s">
        <v>607</v>
      </c>
      <c r="B90" s="44" t="s">
        <v>553</v>
      </c>
      <c r="C90" s="45">
        <v>0</v>
      </c>
      <c r="D90" s="45">
        <v>0</v>
      </c>
    </row>
    <row r="91" spans="1:11" s="46" customFormat="1" ht="27" thickBot="1">
      <c r="A91" s="43" t="s">
        <v>607</v>
      </c>
      <c r="B91" s="44" t="s">
        <v>554</v>
      </c>
      <c r="C91" s="45">
        <v>0</v>
      </c>
      <c r="D91" s="45">
        <v>0</v>
      </c>
    </row>
    <row r="92" spans="1:11" s="46" customFormat="1" ht="14" thickBot="1">
      <c r="A92" s="43" t="s">
        <v>555</v>
      </c>
      <c r="B92" s="44" t="s">
        <v>610</v>
      </c>
      <c r="C92" s="45">
        <v>0</v>
      </c>
      <c r="D92" s="45">
        <v>0</v>
      </c>
    </row>
    <row r="93" spans="1:11" s="46" customFormat="1" ht="14" thickBot="1">
      <c r="A93" s="43" t="s">
        <v>555</v>
      </c>
      <c r="B93" s="44" t="s">
        <v>556</v>
      </c>
      <c r="C93" s="45">
        <v>0</v>
      </c>
      <c r="D93" s="45">
        <v>0</v>
      </c>
    </row>
    <row r="94" spans="1:11" s="46" customFormat="1" ht="14" thickBot="1">
      <c r="A94" s="43" t="s">
        <v>555</v>
      </c>
      <c r="B94" s="44" t="s">
        <v>557</v>
      </c>
      <c r="C94" s="45">
        <v>0</v>
      </c>
      <c r="D94" s="45">
        <v>0</v>
      </c>
    </row>
    <row r="95" spans="1:11" s="46" customFormat="1" ht="14" thickBot="1">
      <c r="A95" s="43" t="s">
        <v>555</v>
      </c>
      <c r="B95" s="44" t="s">
        <v>558</v>
      </c>
      <c r="C95" s="45">
        <v>0</v>
      </c>
      <c r="D95" s="45">
        <v>0</v>
      </c>
    </row>
    <row r="96" spans="1:11" s="46" customFormat="1" ht="14" thickBot="1">
      <c r="A96" s="43" t="s">
        <v>555</v>
      </c>
      <c r="B96" s="44" t="s">
        <v>542</v>
      </c>
      <c r="C96" s="45">
        <v>0</v>
      </c>
      <c r="D96" s="45">
        <v>0</v>
      </c>
    </row>
    <row r="97" spans="1:4" s="46" customFormat="1" ht="14" thickBot="1">
      <c r="A97" s="43" t="s">
        <v>555</v>
      </c>
      <c r="B97" s="44" t="s">
        <v>543</v>
      </c>
      <c r="C97" s="45">
        <v>0</v>
      </c>
      <c r="D97" s="45">
        <v>0</v>
      </c>
    </row>
    <row r="98" spans="1:4" s="46" customFormat="1" ht="14" thickBot="1">
      <c r="A98" s="43" t="s">
        <v>555</v>
      </c>
      <c r="B98" s="44" t="s">
        <v>544</v>
      </c>
      <c r="C98" s="45">
        <v>0</v>
      </c>
      <c r="D98" s="45">
        <v>0</v>
      </c>
    </row>
    <row r="99" spans="1:4" s="46" customFormat="1" ht="14" thickBot="1">
      <c r="A99" s="43" t="s">
        <v>555</v>
      </c>
      <c r="B99" s="44" t="s">
        <v>545</v>
      </c>
      <c r="C99" s="45">
        <v>0</v>
      </c>
      <c r="D99" s="45">
        <v>0</v>
      </c>
    </row>
    <row r="100" spans="1:4" s="46" customFormat="1" ht="14" thickBot="1">
      <c r="A100" s="43" t="s">
        <v>555</v>
      </c>
      <c r="B100" s="44" t="s">
        <v>568</v>
      </c>
      <c r="C100" s="45">
        <v>0</v>
      </c>
      <c r="D100" s="45">
        <v>0</v>
      </c>
    </row>
    <row r="101" spans="1:4" s="46" customFormat="1" ht="14" thickBot="1">
      <c r="A101" s="43" t="s">
        <v>555</v>
      </c>
      <c r="B101" s="44" t="s">
        <v>569</v>
      </c>
      <c r="C101" s="45">
        <v>0</v>
      </c>
      <c r="D101" s="45">
        <v>0</v>
      </c>
    </row>
    <row r="102" spans="1:4" s="46" customFormat="1" ht="14" thickBot="1">
      <c r="A102" s="47" t="s">
        <v>570</v>
      </c>
      <c r="B102" s="44" t="s">
        <v>610</v>
      </c>
      <c r="C102" s="48">
        <v>0</v>
      </c>
      <c r="D102" s="48">
        <v>0</v>
      </c>
    </row>
    <row r="103" spans="1:4" s="46" customFormat="1" ht="14" thickBot="1">
      <c r="A103" s="47" t="s">
        <v>570</v>
      </c>
      <c r="B103" s="44" t="s">
        <v>558</v>
      </c>
      <c r="C103" s="48">
        <v>0</v>
      </c>
      <c r="D103" s="48">
        <v>0</v>
      </c>
    </row>
    <row r="104" spans="1:4" s="46" customFormat="1" ht="14" thickBot="1">
      <c r="A104" s="47" t="s">
        <v>570</v>
      </c>
      <c r="B104" s="44" t="s">
        <v>516</v>
      </c>
      <c r="C104" s="48">
        <v>0</v>
      </c>
      <c r="D104" s="48">
        <v>0</v>
      </c>
    </row>
    <row r="105" spans="1:4" s="46" customFormat="1" ht="14" thickBot="1">
      <c r="A105" s="47" t="s">
        <v>570</v>
      </c>
      <c r="B105" s="44" t="s">
        <v>517</v>
      </c>
      <c r="C105" s="48">
        <v>0</v>
      </c>
      <c r="D105" s="48">
        <v>0</v>
      </c>
    </row>
    <row r="106" spans="1:4" s="46" customFormat="1" ht="14" thickBot="1">
      <c r="A106" s="47" t="s">
        <v>570</v>
      </c>
      <c r="B106" s="44" t="s">
        <v>542</v>
      </c>
      <c r="C106" s="48">
        <v>0</v>
      </c>
      <c r="D106" s="48">
        <v>0</v>
      </c>
    </row>
    <row r="107" spans="1:4" s="46" customFormat="1" ht="14" thickBot="1">
      <c r="A107" s="47" t="s">
        <v>570</v>
      </c>
      <c r="B107" s="44" t="s">
        <v>544</v>
      </c>
      <c r="C107" s="48">
        <v>0</v>
      </c>
      <c r="D107" s="48">
        <v>0</v>
      </c>
    </row>
    <row r="108" spans="1:4" s="46" customFormat="1" ht="14" thickBot="1">
      <c r="A108" s="47" t="s">
        <v>570</v>
      </c>
      <c r="B108" s="44" t="s">
        <v>545</v>
      </c>
      <c r="C108" s="48">
        <v>0</v>
      </c>
      <c r="D108" s="48">
        <v>0</v>
      </c>
    </row>
    <row r="109" spans="1:4" s="46" customFormat="1" ht="14" thickBot="1">
      <c r="A109" s="47" t="s">
        <v>519</v>
      </c>
      <c r="B109" s="44" t="s">
        <v>610</v>
      </c>
      <c r="C109" s="48">
        <v>0</v>
      </c>
      <c r="D109" s="48">
        <v>0</v>
      </c>
    </row>
    <row r="110" spans="1:4" s="46" customFormat="1" ht="14" thickBot="1">
      <c r="A110" s="47" t="s">
        <v>519</v>
      </c>
      <c r="B110" s="44" t="s">
        <v>558</v>
      </c>
      <c r="C110" s="48">
        <v>0</v>
      </c>
      <c r="D110" s="48">
        <v>0</v>
      </c>
    </row>
    <row r="111" spans="1:4" s="46" customFormat="1" ht="14" thickBot="1">
      <c r="A111" s="47" t="s">
        <v>519</v>
      </c>
      <c r="B111" s="44" t="s">
        <v>543</v>
      </c>
      <c r="C111" s="48">
        <v>0</v>
      </c>
      <c r="D111" s="48">
        <v>0</v>
      </c>
    </row>
    <row r="112" spans="1:4" s="46" customFormat="1" ht="14" thickBot="1">
      <c r="A112" s="47" t="s">
        <v>519</v>
      </c>
      <c r="B112" s="44" t="s">
        <v>545</v>
      </c>
      <c r="C112" s="48">
        <v>0</v>
      </c>
      <c r="D112" s="48">
        <v>0</v>
      </c>
    </row>
    <row r="113" spans="1:4" s="46" customFormat="1" ht="14" thickBot="1">
      <c r="A113" s="47" t="s">
        <v>524</v>
      </c>
      <c r="B113" s="44" t="s">
        <v>558</v>
      </c>
      <c r="C113" s="48">
        <v>0</v>
      </c>
      <c r="D113" s="48">
        <v>0</v>
      </c>
    </row>
    <row r="114" spans="1:4" s="46" customFormat="1" ht="14" thickBot="1">
      <c r="A114" s="47" t="s">
        <v>524</v>
      </c>
      <c r="B114" s="44" t="s">
        <v>542</v>
      </c>
      <c r="C114" s="48">
        <v>0</v>
      </c>
      <c r="D114" s="48">
        <v>0</v>
      </c>
    </row>
    <row r="115" spans="1:4" s="46" customFormat="1" ht="14" thickBot="1">
      <c r="A115" s="47" t="s">
        <v>524</v>
      </c>
      <c r="B115" s="44" t="s">
        <v>543</v>
      </c>
      <c r="C115" s="48">
        <v>0</v>
      </c>
      <c r="D115" s="48">
        <v>0</v>
      </c>
    </row>
    <row r="116" spans="1:4" s="46" customFormat="1" ht="14" thickBot="1">
      <c r="A116" s="47" t="s">
        <v>527</v>
      </c>
      <c r="B116" s="44" t="s">
        <v>558</v>
      </c>
      <c r="C116" s="48">
        <v>0</v>
      </c>
      <c r="D116" s="48">
        <v>0</v>
      </c>
    </row>
    <row r="117" spans="1:4" s="46" customFormat="1" ht="14" thickBot="1">
      <c r="A117" s="47" t="s">
        <v>527</v>
      </c>
      <c r="B117" s="44" t="s">
        <v>530</v>
      </c>
      <c r="C117" s="48">
        <v>0</v>
      </c>
      <c r="D117" s="48">
        <v>0</v>
      </c>
    </row>
    <row r="118" spans="1:4" s="46" customFormat="1" ht="14" thickBot="1">
      <c r="A118" s="47" t="s">
        <v>527</v>
      </c>
      <c r="B118" s="44" t="s">
        <v>542</v>
      </c>
      <c r="C118" s="48">
        <v>0</v>
      </c>
      <c r="D118" s="48">
        <v>0</v>
      </c>
    </row>
    <row r="119" spans="1:4" s="46" customFormat="1" ht="14" thickBot="1">
      <c r="A119" s="47" t="s">
        <v>527</v>
      </c>
      <c r="B119" s="44" t="s">
        <v>543</v>
      </c>
      <c r="C119" s="48">
        <v>0</v>
      </c>
      <c r="D119" s="48">
        <v>0</v>
      </c>
    </row>
    <row r="120" spans="1:4" s="46" customFormat="1" ht="14" thickBot="1">
      <c r="A120" s="47" t="s">
        <v>527</v>
      </c>
      <c r="B120" s="44" t="s">
        <v>545</v>
      </c>
      <c r="C120" s="48">
        <v>0</v>
      </c>
      <c r="D120" s="48">
        <v>0</v>
      </c>
    </row>
    <row r="121" spans="1:4" s="46" customFormat="1" ht="14" thickBot="1">
      <c r="A121" s="47" t="s">
        <v>527</v>
      </c>
      <c r="B121" s="44" t="s">
        <v>550</v>
      </c>
      <c r="C121" s="48">
        <v>0</v>
      </c>
      <c r="D121" s="48">
        <v>0</v>
      </c>
    </row>
    <row r="122" spans="1:4" s="46" customFormat="1" ht="14" thickBot="1">
      <c r="A122" s="47" t="s">
        <v>527</v>
      </c>
      <c r="B122" s="44" t="s">
        <v>552</v>
      </c>
      <c r="C122" s="48">
        <v>0</v>
      </c>
      <c r="D122" s="48">
        <v>0</v>
      </c>
    </row>
    <row r="123" spans="1:4" s="46" customFormat="1" ht="27" thickBot="1">
      <c r="A123" s="47" t="s">
        <v>527</v>
      </c>
      <c r="B123" s="44" t="s">
        <v>553</v>
      </c>
      <c r="C123" s="48">
        <v>0</v>
      </c>
      <c r="D123" s="48">
        <v>0</v>
      </c>
    </row>
    <row r="124" spans="1:4" ht="16"/>
    <row r="125" spans="1:4" ht="16"/>
  </sheetData>
  <autoFilter ref="A1:K1"/>
  <sortState ref="A2:K123">
    <sortCondition ref="F3:F123"/>
  </sortState>
  <phoneticPr fontId="5" type="noConversion"/>
  <hyperlinks>
    <hyperlink ref="B55" r:id="rId1"/>
    <hyperlink ref="B84" r:id="rId2" location="!/uwatx"/>
    <hyperlink ref="B85" r:id="rId3"/>
    <hyperlink ref="B53" r:id="rId4"/>
    <hyperlink ref="B52" r:id="rId5"/>
    <hyperlink ref="B58" r:id="rId6"/>
    <hyperlink ref="B80" r:id="rId7"/>
    <hyperlink ref="B86" r:id="rId8"/>
    <hyperlink ref="B83" r:id="rId9"/>
    <hyperlink ref="B87" r:id="rId10"/>
    <hyperlink ref="B88" r:id="rId11"/>
    <hyperlink ref="B72" r:id="rId12"/>
    <hyperlink ref="B46" r:id="rId13"/>
    <hyperlink ref="B29" r:id="rId14"/>
    <hyperlink ref="B63" r:id="rId15"/>
    <hyperlink ref="B4" r:id="rId16"/>
    <hyperlink ref="B89" r:id="rId17"/>
    <hyperlink ref="B20" r:id="rId18"/>
    <hyperlink ref="B90" r:id="rId19"/>
    <hyperlink ref="B91" r:id="rId20"/>
    <hyperlink ref="B92" r:id="rId21"/>
    <hyperlink ref="B93" r:id="rId22"/>
    <hyperlink ref="B94" r:id="rId23"/>
    <hyperlink ref="B95" r:id="rId24"/>
    <hyperlink ref="B30" r:id="rId25"/>
    <hyperlink ref="B50" r:id="rId26"/>
    <hyperlink ref="B78" r:id="rId27"/>
    <hyperlink ref="B96" r:id="rId28"/>
    <hyperlink ref="B97" r:id="rId29"/>
    <hyperlink ref="B76" r:id="rId30"/>
    <hyperlink ref="B98" r:id="rId31"/>
    <hyperlink ref="B99" r:id="rId32"/>
    <hyperlink ref="B73" r:id="rId33"/>
    <hyperlink ref="B66" r:id="rId34"/>
    <hyperlink ref="B44" r:id="rId35"/>
    <hyperlink ref="B47" r:id="rId36"/>
    <hyperlink ref="B38" r:id="rId37"/>
    <hyperlink ref="B33" r:id="rId38"/>
    <hyperlink ref="B5" r:id="rId39"/>
    <hyperlink ref="B54" r:id="rId40"/>
    <hyperlink ref="B100" r:id="rId41"/>
    <hyperlink ref="B22" r:id="rId42"/>
    <hyperlink ref="B101" r:id="rId43"/>
    <hyperlink ref="B17" r:id="rId44" location="!/uwatx"/>
    <hyperlink ref="B102" r:id="rId45"/>
    <hyperlink ref="B71" r:id="rId46"/>
    <hyperlink ref="B3" r:id="rId47"/>
    <hyperlink ref="B103" r:id="rId48"/>
    <hyperlink ref="B56" r:id="rId49"/>
    <hyperlink ref="B37" r:id="rId50"/>
    <hyperlink ref="B42" r:id="rId51"/>
    <hyperlink ref="B27" r:id="rId52"/>
    <hyperlink ref="B28" r:id="rId53"/>
    <hyperlink ref="B59" r:id="rId54"/>
    <hyperlink ref="B104" r:id="rId55"/>
    <hyperlink ref="B105" r:id="rId56"/>
    <hyperlink ref="B106" r:id="rId57"/>
    <hyperlink ref="B82" r:id="rId58"/>
    <hyperlink ref="B107" r:id="rId59"/>
    <hyperlink ref="B108" r:id="rId60"/>
    <hyperlink ref="B68" r:id="rId61"/>
    <hyperlink ref="B39" r:id="rId62"/>
    <hyperlink ref="B6" r:id="rId63"/>
    <hyperlink ref="B23" r:id="rId64"/>
    <hyperlink ref="B15" r:id="rId65" location="!/uwatx"/>
    <hyperlink ref="B109" r:id="rId66"/>
    <hyperlink ref="B74" r:id="rId67"/>
    <hyperlink ref="B2" r:id="rId68"/>
    <hyperlink ref="B110" r:id="rId69"/>
    <hyperlink ref="B41" r:id="rId70"/>
    <hyperlink ref="B40" r:id="rId71"/>
    <hyperlink ref="B45" r:id="rId72"/>
    <hyperlink ref="B31" r:id="rId73"/>
    <hyperlink ref="B57" r:id="rId74"/>
    <hyperlink ref="B81" r:id="rId75"/>
    <hyperlink ref="B8" r:id="rId76"/>
    <hyperlink ref="B111" r:id="rId77"/>
    <hyperlink ref="B11" r:id="rId78"/>
    <hyperlink ref="B112" r:id="rId79"/>
    <hyperlink ref="B67" r:id="rId80"/>
    <hyperlink ref="B48" r:id="rId81"/>
    <hyperlink ref="B24" r:id="rId82"/>
    <hyperlink ref="B18" r:id="rId83" location="!/uwatx"/>
    <hyperlink ref="B14" r:id="rId84"/>
    <hyperlink ref="B70" r:id="rId85"/>
    <hyperlink ref="B9" r:id="rId86"/>
    <hyperlink ref="B113" r:id="rId87"/>
    <hyperlink ref="B32" r:id="rId88"/>
    <hyperlink ref="B34" r:id="rId89"/>
    <hyperlink ref="B64" r:id="rId90"/>
    <hyperlink ref="B62" r:id="rId91"/>
    <hyperlink ref="B79" r:id="rId92"/>
    <hyperlink ref="B114" r:id="rId93"/>
    <hyperlink ref="B115" r:id="rId94"/>
    <hyperlink ref="B10" r:id="rId95"/>
    <hyperlink ref="B13" r:id="rId96"/>
    <hyperlink ref="B51" r:id="rId97"/>
    <hyperlink ref="B21" r:id="rId98"/>
    <hyperlink ref="B35" r:id="rId99"/>
    <hyperlink ref="B36" r:id="rId100"/>
    <hyperlink ref="B16" r:id="rId101" location="!/uwatx"/>
    <hyperlink ref="B7" r:id="rId102"/>
    <hyperlink ref="B116" r:id="rId103"/>
    <hyperlink ref="B49" r:id="rId104"/>
    <hyperlink ref="B77" r:id="rId105"/>
    <hyperlink ref="B117" r:id="rId106"/>
    <hyperlink ref="B118" r:id="rId107"/>
    <hyperlink ref="B119" r:id="rId108"/>
    <hyperlink ref="B12" r:id="rId109"/>
    <hyperlink ref="B120" r:id="rId110"/>
    <hyperlink ref="B69" r:id="rId111"/>
    <hyperlink ref="B75" r:id="rId112"/>
    <hyperlink ref="B19" r:id="rId113"/>
    <hyperlink ref="B65" r:id="rId114"/>
    <hyperlink ref="B60" r:id="rId115"/>
    <hyperlink ref="B61" r:id="rId116"/>
    <hyperlink ref="B121" r:id="rId117"/>
    <hyperlink ref="B26" r:id="rId118"/>
    <hyperlink ref="B25" r:id="rId119"/>
    <hyperlink ref="B122" r:id="rId120"/>
    <hyperlink ref="B123" r:id="rId121"/>
  </hyperlinks>
  <pageMargins left="0.75" right="0.75" top="1" bottom="1" header="0.5" footer="0.5"/>
  <pageSetup orientation="portrait" horizontalDpi="4294967292" verticalDpi="4294967292"/>
  <legacyDrawing r:id="rId122"/>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Y84"/>
  <sheetViews>
    <sheetView workbookViewId="0">
      <selection activeCell="I12" sqref="I12"/>
    </sheetView>
  </sheetViews>
  <sheetFormatPr baseColWidth="10" defaultRowHeight="13"/>
  <cols>
    <col min="3" max="3" width="24.7109375" bestFit="1" customWidth="1"/>
    <col min="4" max="4" width="5" bestFit="1" customWidth="1"/>
    <col min="6" max="6" width="16.85546875" customWidth="1"/>
    <col min="7" max="7" width="9.28515625" customWidth="1"/>
    <col min="8" max="8" width="7.42578125" customWidth="1"/>
    <col min="9" max="9" width="8" customWidth="1"/>
    <col min="12" max="12" width="25.7109375" bestFit="1" customWidth="1"/>
    <col min="13" max="13" width="5" customWidth="1"/>
    <col min="18" max="18" width="10.7109375" customWidth="1"/>
    <col min="20" max="20" width="17.7109375" bestFit="1" customWidth="1"/>
    <col min="21" max="21" width="17.7109375" customWidth="1"/>
    <col min="22" max="22" width="4.5703125" customWidth="1"/>
    <col min="24" max="24" width="16.140625" customWidth="1"/>
  </cols>
  <sheetData>
    <row r="1" spans="1:25">
      <c r="A1" t="s">
        <v>538</v>
      </c>
      <c r="K1" t="s">
        <v>326</v>
      </c>
    </row>
    <row r="3" spans="1:25">
      <c r="A3" s="57" t="s">
        <v>483</v>
      </c>
      <c r="B3" s="57" t="s">
        <v>481</v>
      </c>
      <c r="C3" s="57" t="s">
        <v>340</v>
      </c>
      <c r="D3" s="58" t="s">
        <v>341</v>
      </c>
      <c r="G3" t="s">
        <v>285</v>
      </c>
      <c r="H3" t="s">
        <v>286</v>
      </c>
      <c r="I3" t="s">
        <v>287</v>
      </c>
      <c r="K3" s="57" t="s">
        <v>480</v>
      </c>
      <c r="L3" s="57" t="s">
        <v>340</v>
      </c>
      <c r="M3" s="58" t="s">
        <v>341</v>
      </c>
      <c r="T3" s="59" t="s">
        <v>343</v>
      </c>
      <c r="U3" s="88"/>
      <c r="V3" s="58"/>
    </row>
    <row r="4" spans="1:25">
      <c r="A4" s="59" t="s">
        <v>389</v>
      </c>
      <c r="B4" s="59" t="s">
        <v>342</v>
      </c>
      <c r="C4" s="59" t="s">
        <v>357</v>
      </c>
      <c r="D4" s="60">
        <v>86</v>
      </c>
      <c r="F4" t="s">
        <v>307</v>
      </c>
      <c r="G4">
        <f>D6</f>
        <v>25</v>
      </c>
      <c r="H4">
        <f>D4+D5</f>
        <v>94</v>
      </c>
      <c r="I4" s="75">
        <f>H4/G4</f>
        <v>3.76</v>
      </c>
      <c r="K4" s="59" t="s">
        <v>473</v>
      </c>
      <c r="L4" s="59" t="s">
        <v>357</v>
      </c>
      <c r="M4" s="60">
        <v>83</v>
      </c>
      <c r="T4" s="57" t="s">
        <v>483</v>
      </c>
      <c r="U4" s="57" t="s">
        <v>481</v>
      </c>
      <c r="V4" s="58" t="s">
        <v>341</v>
      </c>
      <c r="Y4" t="s">
        <v>57</v>
      </c>
    </row>
    <row r="5" spans="1:25">
      <c r="A5" s="61"/>
      <c r="B5" s="61"/>
      <c r="C5" s="62" t="s">
        <v>358</v>
      </c>
      <c r="D5" s="63">
        <v>8</v>
      </c>
      <c r="F5" t="s">
        <v>308</v>
      </c>
      <c r="G5">
        <f>D30</f>
        <v>4</v>
      </c>
      <c r="H5">
        <f>D28+D29</f>
        <v>257</v>
      </c>
      <c r="I5" s="75">
        <f t="shared" ref="I5:I16" si="0">H5/G5</f>
        <v>64.25</v>
      </c>
      <c r="K5" s="61"/>
      <c r="L5" s="62" t="s">
        <v>358</v>
      </c>
      <c r="M5" s="63">
        <v>1</v>
      </c>
      <c r="T5" s="59" t="s">
        <v>389</v>
      </c>
      <c r="U5" s="59" t="s">
        <v>342</v>
      </c>
      <c r="V5" s="60">
        <v>25</v>
      </c>
      <c r="X5" t="s">
        <v>308</v>
      </c>
      <c r="Y5" s="17">
        <f>V14/V32</f>
        <v>0.125</v>
      </c>
    </row>
    <row r="6" spans="1:25">
      <c r="A6" s="61"/>
      <c r="B6" s="61"/>
      <c r="C6" s="62" t="s">
        <v>343</v>
      </c>
      <c r="D6" s="63">
        <v>25</v>
      </c>
      <c r="F6" t="s">
        <v>493</v>
      </c>
      <c r="G6">
        <f>D12</f>
        <v>10</v>
      </c>
      <c r="H6">
        <f>D10+D11</f>
        <v>217</v>
      </c>
      <c r="I6" s="75">
        <f t="shared" si="0"/>
        <v>21.7</v>
      </c>
      <c r="K6" s="61"/>
      <c r="L6" s="62" t="s">
        <v>343</v>
      </c>
      <c r="M6" s="63">
        <v>5</v>
      </c>
      <c r="T6" s="59" t="s">
        <v>48</v>
      </c>
      <c r="U6" s="64"/>
      <c r="V6" s="60">
        <v>25</v>
      </c>
      <c r="X6" t="s">
        <v>493</v>
      </c>
      <c r="Y6" s="17">
        <f>V7/V32</f>
        <v>0.3125</v>
      </c>
    </row>
    <row r="7" spans="1:25">
      <c r="A7" s="59" t="s">
        <v>359</v>
      </c>
      <c r="B7" s="64"/>
      <c r="C7" s="64"/>
      <c r="D7" s="60">
        <v>86</v>
      </c>
      <c r="F7" t="s">
        <v>309</v>
      </c>
      <c r="G7">
        <f>D18</f>
        <v>1</v>
      </c>
      <c r="H7">
        <f>D16+D17</f>
        <v>25</v>
      </c>
      <c r="I7" s="75">
        <f t="shared" si="0"/>
        <v>25</v>
      </c>
      <c r="K7" s="61"/>
      <c r="L7" s="62" t="s">
        <v>344</v>
      </c>
      <c r="M7" s="63">
        <v>5</v>
      </c>
      <c r="T7" s="59" t="s">
        <v>495</v>
      </c>
      <c r="U7" s="59" t="s">
        <v>492</v>
      </c>
      <c r="V7" s="60">
        <v>10</v>
      </c>
      <c r="X7" t="s">
        <v>309</v>
      </c>
      <c r="Y7" s="17">
        <f>V10/V32</f>
        <v>3.125E-2</v>
      </c>
    </row>
    <row r="8" spans="1:25">
      <c r="A8" s="59" t="s">
        <v>360</v>
      </c>
      <c r="B8" s="64"/>
      <c r="C8" s="64"/>
      <c r="D8" s="60">
        <v>8</v>
      </c>
      <c r="F8" t="s">
        <v>416</v>
      </c>
      <c r="G8">
        <f>D24</f>
        <v>1</v>
      </c>
      <c r="H8">
        <f>D22</f>
        <v>16</v>
      </c>
      <c r="I8" s="75">
        <f t="shared" si="0"/>
        <v>16</v>
      </c>
      <c r="K8" s="59" t="s">
        <v>507</v>
      </c>
      <c r="L8" s="59" t="s">
        <v>357</v>
      </c>
      <c r="M8" s="60">
        <v>206</v>
      </c>
      <c r="T8" s="59" t="s">
        <v>49</v>
      </c>
      <c r="U8" s="64"/>
      <c r="V8" s="60">
        <v>10</v>
      </c>
      <c r="X8" t="s">
        <v>416</v>
      </c>
      <c r="Y8" s="17">
        <f>V12/V32</f>
        <v>3.125E-2</v>
      </c>
    </row>
    <row r="9" spans="1:25">
      <c r="A9" s="59" t="s">
        <v>345</v>
      </c>
      <c r="B9" s="64"/>
      <c r="C9" s="64"/>
      <c r="D9" s="60">
        <v>25</v>
      </c>
      <c r="F9" t="s">
        <v>460</v>
      </c>
      <c r="G9">
        <f>D36</f>
        <v>2</v>
      </c>
      <c r="H9">
        <f>D34+D35</f>
        <v>43</v>
      </c>
      <c r="I9" s="75">
        <f t="shared" si="0"/>
        <v>21.5</v>
      </c>
      <c r="K9" s="61"/>
      <c r="L9" s="62" t="s">
        <v>358</v>
      </c>
      <c r="M9" s="63">
        <v>38</v>
      </c>
      <c r="P9" t="s">
        <v>333</v>
      </c>
      <c r="Q9" t="s">
        <v>334</v>
      </c>
      <c r="R9" t="s">
        <v>335</v>
      </c>
      <c r="T9" s="59" t="s">
        <v>466</v>
      </c>
      <c r="U9" s="59" t="s">
        <v>342</v>
      </c>
      <c r="V9" s="60">
        <v>1</v>
      </c>
      <c r="X9" t="s">
        <v>460</v>
      </c>
      <c r="Y9" s="17">
        <f>V17/V32</f>
        <v>9.375E-2</v>
      </c>
    </row>
    <row r="10" spans="1:25">
      <c r="A10" s="59" t="s">
        <v>495</v>
      </c>
      <c r="B10" s="59" t="s">
        <v>492</v>
      </c>
      <c r="C10" s="59" t="s">
        <v>357</v>
      </c>
      <c r="D10" s="60">
        <v>209</v>
      </c>
      <c r="F10" t="s">
        <v>499</v>
      </c>
      <c r="G10">
        <f>D45</f>
        <v>3</v>
      </c>
      <c r="H10">
        <f>D43+D44</f>
        <v>120</v>
      </c>
      <c r="I10" s="75">
        <f t="shared" si="0"/>
        <v>40</v>
      </c>
      <c r="K10" s="61"/>
      <c r="L10" s="62" t="s">
        <v>343</v>
      </c>
      <c r="M10" s="63">
        <v>5</v>
      </c>
      <c r="O10" t="s">
        <v>328</v>
      </c>
      <c r="P10">
        <f>M6</f>
        <v>5</v>
      </c>
      <c r="Q10">
        <f>M4+M5</f>
        <v>84</v>
      </c>
      <c r="R10" s="69">
        <f>Q10/P10</f>
        <v>16.8</v>
      </c>
      <c r="T10" s="59" t="s">
        <v>50</v>
      </c>
      <c r="U10" s="64"/>
      <c r="V10" s="60">
        <v>1</v>
      </c>
      <c r="X10" t="s">
        <v>499</v>
      </c>
      <c r="Y10" s="17">
        <f>V18/V32</f>
        <v>9.375E-2</v>
      </c>
    </row>
    <row r="11" spans="1:25">
      <c r="A11" s="61"/>
      <c r="B11" s="61"/>
      <c r="C11" s="62" t="s">
        <v>358</v>
      </c>
      <c r="D11" s="63">
        <v>8</v>
      </c>
      <c r="F11" t="s">
        <v>310</v>
      </c>
      <c r="G11">
        <f>D48</f>
        <v>2</v>
      </c>
      <c r="H11">
        <f>D46+D47</f>
        <v>29</v>
      </c>
      <c r="I11" s="75">
        <f t="shared" si="0"/>
        <v>14.5</v>
      </c>
      <c r="K11" s="61"/>
      <c r="L11" s="62" t="s">
        <v>344</v>
      </c>
      <c r="M11" s="63">
        <v>5</v>
      </c>
      <c r="O11" t="s">
        <v>491</v>
      </c>
      <c r="P11">
        <f>M10</f>
        <v>5</v>
      </c>
      <c r="Q11">
        <f>M8+M9</f>
        <v>244</v>
      </c>
      <c r="R11" s="69">
        <f>Q11/P11</f>
        <v>48.8</v>
      </c>
      <c r="T11" s="59" t="s">
        <v>418</v>
      </c>
      <c r="U11" s="59" t="s">
        <v>415</v>
      </c>
      <c r="V11" s="60">
        <v>1</v>
      </c>
      <c r="X11" t="s">
        <v>310</v>
      </c>
      <c r="Y11" s="17">
        <f>V19/V32</f>
        <v>6.25E-2</v>
      </c>
    </row>
    <row r="12" spans="1:25">
      <c r="A12" s="61"/>
      <c r="B12" s="61"/>
      <c r="C12" s="62" t="s">
        <v>343</v>
      </c>
      <c r="D12" s="63">
        <v>10</v>
      </c>
      <c r="F12" t="s">
        <v>421</v>
      </c>
      <c r="G12">
        <f>D51</f>
        <v>3</v>
      </c>
      <c r="H12">
        <f>D50+D49</f>
        <v>46</v>
      </c>
      <c r="I12" s="75">
        <f t="shared" si="0"/>
        <v>15.333333333333334</v>
      </c>
      <c r="K12" s="59" t="s">
        <v>504</v>
      </c>
      <c r="L12" s="59" t="s">
        <v>357</v>
      </c>
      <c r="M12" s="60">
        <v>191</v>
      </c>
      <c r="O12" t="s">
        <v>332</v>
      </c>
      <c r="P12">
        <f>M14</f>
        <v>7</v>
      </c>
      <c r="Q12">
        <f>M12+M13</f>
        <v>198</v>
      </c>
      <c r="R12" s="69">
        <f>Q12/P12</f>
        <v>28.285714285714285</v>
      </c>
      <c r="T12" s="59" t="s">
        <v>51</v>
      </c>
      <c r="U12" s="64"/>
      <c r="V12" s="60">
        <v>1</v>
      </c>
      <c r="X12" t="s">
        <v>421</v>
      </c>
      <c r="Y12" s="17">
        <f>V20/V32</f>
        <v>9.375E-2</v>
      </c>
    </row>
    <row r="13" spans="1:25">
      <c r="A13" s="59" t="s">
        <v>361</v>
      </c>
      <c r="B13" s="64"/>
      <c r="C13" s="64"/>
      <c r="D13" s="60">
        <v>209</v>
      </c>
      <c r="F13" t="s">
        <v>502</v>
      </c>
      <c r="G13">
        <f>D54</f>
        <v>9</v>
      </c>
      <c r="H13">
        <f>D52+D53</f>
        <v>56</v>
      </c>
      <c r="I13" s="75">
        <f t="shared" si="0"/>
        <v>6.2222222222222223</v>
      </c>
      <c r="K13" s="61"/>
      <c r="L13" s="62" t="s">
        <v>358</v>
      </c>
      <c r="M13" s="63">
        <v>7</v>
      </c>
      <c r="O13" t="s">
        <v>329</v>
      </c>
      <c r="P13">
        <f>M18</f>
        <v>4</v>
      </c>
      <c r="Q13">
        <f>M16+M17</f>
        <v>100</v>
      </c>
      <c r="R13" s="69">
        <f>Q13/P13</f>
        <v>25</v>
      </c>
      <c r="T13" s="59" t="s">
        <v>506</v>
      </c>
      <c r="U13" s="59" t="s">
        <v>342</v>
      </c>
      <c r="V13" s="60">
        <v>4</v>
      </c>
      <c r="X13" t="s">
        <v>312</v>
      </c>
      <c r="Y13" s="17">
        <f>V24/V32</f>
        <v>3.125E-2</v>
      </c>
    </row>
    <row r="14" spans="1:25">
      <c r="A14" s="59" t="s">
        <v>362</v>
      </c>
      <c r="B14" s="64"/>
      <c r="C14" s="64"/>
      <c r="D14" s="60">
        <v>8</v>
      </c>
      <c r="F14" t="s">
        <v>312</v>
      </c>
      <c r="G14">
        <f>D60</f>
        <v>1</v>
      </c>
      <c r="H14">
        <f>D58+D59</f>
        <v>35</v>
      </c>
      <c r="I14" s="75">
        <f t="shared" si="0"/>
        <v>35</v>
      </c>
      <c r="K14" s="61"/>
      <c r="L14" s="62" t="s">
        <v>343</v>
      </c>
      <c r="M14" s="63">
        <v>7</v>
      </c>
      <c r="O14" t="s">
        <v>330</v>
      </c>
      <c r="P14">
        <f>M22</f>
        <v>22</v>
      </c>
      <c r="Q14">
        <f>M21+M20</f>
        <v>534</v>
      </c>
      <c r="R14" s="69">
        <f>Q14/P14</f>
        <v>24.272727272727273</v>
      </c>
      <c r="T14" s="59" t="s">
        <v>52</v>
      </c>
      <c r="U14" s="64"/>
      <c r="V14" s="60">
        <v>4</v>
      </c>
      <c r="X14" t="s">
        <v>432</v>
      </c>
      <c r="Y14" s="17">
        <f>V25/V32</f>
        <v>0.125</v>
      </c>
    </row>
    <row r="15" spans="1:25">
      <c r="A15" s="59" t="s">
        <v>346</v>
      </c>
      <c r="B15" s="64"/>
      <c r="C15" s="64"/>
      <c r="D15" s="60">
        <v>10</v>
      </c>
      <c r="F15" t="s">
        <v>432</v>
      </c>
      <c r="G15">
        <f>D66</f>
        <v>4</v>
      </c>
      <c r="H15">
        <f>D64+D65</f>
        <v>116</v>
      </c>
      <c r="I15" s="75">
        <f t="shared" si="0"/>
        <v>29</v>
      </c>
      <c r="K15" s="61"/>
      <c r="L15" s="62" t="s">
        <v>344</v>
      </c>
      <c r="M15" s="63">
        <v>7</v>
      </c>
      <c r="T15" s="59" t="s">
        <v>462</v>
      </c>
      <c r="U15" s="59" t="s">
        <v>459</v>
      </c>
      <c r="V15" s="60">
        <v>2</v>
      </c>
      <c r="Y15" s="96">
        <f>SUM(Y5:Y14)</f>
        <v>1</v>
      </c>
    </row>
    <row r="16" spans="1:25">
      <c r="A16" s="59" t="s">
        <v>466</v>
      </c>
      <c r="B16" s="59" t="s">
        <v>342</v>
      </c>
      <c r="C16" s="59" t="s">
        <v>357</v>
      </c>
      <c r="D16" s="60">
        <v>24</v>
      </c>
      <c r="F16" t="s">
        <v>290</v>
      </c>
      <c r="G16">
        <f>D69</f>
        <v>8</v>
      </c>
      <c r="H16">
        <f>D67+D68</f>
        <v>110</v>
      </c>
      <c r="I16" s="75">
        <f t="shared" si="0"/>
        <v>13.75</v>
      </c>
      <c r="K16" s="59" t="s">
        <v>316</v>
      </c>
      <c r="L16" s="59" t="s">
        <v>357</v>
      </c>
      <c r="M16" s="60">
        <v>95</v>
      </c>
      <c r="T16" s="61"/>
      <c r="U16" s="62" t="s">
        <v>342</v>
      </c>
      <c r="V16" s="63">
        <v>1</v>
      </c>
    </row>
    <row r="17" spans="1:22">
      <c r="A17" s="61"/>
      <c r="B17" s="61"/>
      <c r="C17" s="62" t="s">
        <v>358</v>
      </c>
      <c r="D17" s="63">
        <v>1</v>
      </c>
      <c r="K17" s="61"/>
      <c r="L17" s="62" t="s">
        <v>358</v>
      </c>
      <c r="M17" s="63">
        <v>5</v>
      </c>
      <c r="T17" s="59" t="s">
        <v>53</v>
      </c>
      <c r="U17" s="64"/>
      <c r="V17" s="60">
        <v>3</v>
      </c>
    </row>
    <row r="18" spans="1:22">
      <c r="A18" s="61"/>
      <c r="B18" s="61"/>
      <c r="C18" s="62" t="s">
        <v>343</v>
      </c>
      <c r="D18" s="63">
        <v>1</v>
      </c>
      <c r="K18" s="61"/>
      <c r="L18" s="62" t="s">
        <v>343</v>
      </c>
      <c r="M18" s="63">
        <v>4</v>
      </c>
      <c r="T18" s="59" t="s">
        <v>501</v>
      </c>
      <c r="U18" s="59" t="s">
        <v>498</v>
      </c>
      <c r="V18" s="60">
        <v>3</v>
      </c>
    </row>
    <row r="19" spans="1:22">
      <c r="A19" s="59" t="s">
        <v>363</v>
      </c>
      <c r="B19" s="64"/>
      <c r="C19" s="64"/>
      <c r="D19" s="60">
        <v>24</v>
      </c>
      <c r="K19" s="61"/>
      <c r="L19" s="62" t="s">
        <v>344</v>
      </c>
      <c r="M19" s="63">
        <v>4</v>
      </c>
      <c r="T19" s="61"/>
      <c r="U19" s="62" t="s">
        <v>412</v>
      </c>
      <c r="V19" s="63">
        <v>2</v>
      </c>
    </row>
    <row r="20" spans="1:22">
      <c r="A20" s="59" t="s">
        <v>364</v>
      </c>
      <c r="B20" s="64"/>
      <c r="C20" s="64"/>
      <c r="D20" s="60">
        <v>1</v>
      </c>
      <c r="K20" s="59" t="s">
        <v>314</v>
      </c>
      <c r="L20" s="59" t="s">
        <v>357</v>
      </c>
      <c r="M20" s="60">
        <v>485</v>
      </c>
      <c r="T20" s="61"/>
      <c r="U20" s="62" t="s">
        <v>452</v>
      </c>
      <c r="V20" s="63">
        <v>3</v>
      </c>
    </row>
    <row r="21" spans="1:22">
      <c r="A21" s="59" t="s">
        <v>347</v>
      </c>
      <c r="B21" s="64"/>
      <c r="C21" s="64"/>
      <c r="D21" s="60">
        <v>1</v>
      </c>
      <c r="K21" s="61"/>
      <c r="L21" s="62" t="s">
        <v>358</v>
      </c>
      <c r="M21" s="63">
        <v>49</v>
      </c>
      <c r="T21" s="61"/>
      <c r="U21" s="62" t="s">
        <v>342</v>
      </c>
      <c r="V21" s="63">
        <v>9</v>
      </c>
    </row>
    <row r="22" spans="1:22">
      <c r="A22" s="59" t="s">
        <v>418</v>
      </c>
      <c r="B22" s="59" t="s">
        <v>415</v>
      </c>
      <c r="C22" s="59" t="s">
        <v>357</v>
      </c>
      <c r="D22" s="60">
        <v>16</v>
      </c>
      <c r="K22" s="61"/>
      <c r="L22" s="62" t="s">
        <v>343</v>
      </c>
      <c r="M22" s="63">
        <v>22</v>
      </c>
      <c r="T22" s="59" t="s">
        <v>54</v>
      </c>
      <c r="U22" s="64"/>
      <c r="V22" s="60">
        <v>17</v>
      </c>
    </row>
    <row r="23" spans="1:22">
      <c r="A23" s="61"/>
      <c r="B23" s="61"/>
      <c r="C23" s="62" t="s">
        <v>358</v>
      </c>
      <c r="D23" s="63">
        <v>0</v>
      </c>
      <c r="K23" s="61"/>
      <c r="L23" s="62" t="s">
        <v>344</v>
      </c>
      <c r="M23" s="63">
        <v>22</v>
      </c>
      <c r="T23" s="59" t="s">
        <v>450</v>
      </c>
      <c r="U23" s="59" t="s">
        <v>342</v>
      </c>
      <c r="V23" s="60">
        <v>1</v>
      </c>
    </row>
    <row r="24" spans="1:22">
      <c r="A24" s="61"/>
      <c r="B24" s="61"/>
      <c r="C24" s="62" t="s">
        <v>343</v>
      </c>
      <c r="D24" s="63">
        <v>1</v>
      </c>
      <c r="K24" s="59" t="s">
        <v>318</v>
      </c>
      <c r="L24" s="59" t="s">
        <v>357</v>
      </c>
      <c r="M24" s="60">
        <v>191</v>
      </c>
      <c r="T24" s="59" t="s">
        <v>55</v>
      </c>
      <c r="U24" s="64"/>
      <c r="V24" s="60">
        <v>1</v>
      </c>
    </row>
    <row r="25" spans="1:22">
      <c r="A25" s="59" t="s">
        <v>365</v>
      </c>
      <c r="B25" s="64"/>
      <c r="C25" s="64"/>
      <c r="D25" s="60">
        <v>16</v>
      </c>
      <c r="K25" s="61"/>
      <c r="L25" s="62" t="s">
        <v>358</v>
      </c>
      <c r="M25" s="63">
        <v>14</v>
      </c>
      <c r="T25" s="59" t="s">
        <v>434</v>
      </c>
      <c r="U25" s="59" t="s">
        <v>431</v>
      </c>
      <c r="V25" s="60">
        <v>4</v>
      </c>
    </row>
    <row r="26" spans="1:22">
      <c r="A26" s="59" t="s">
        <v>366</v>
      </c>
      <c r="B26" s="64"/>
      <c r="C26" s="64"/>
      <c r="D26" s="60">
        <v>0</v>
      </c>
      <c r="K26" s="61"/>
      <c r="L26" s="62" t="s">
        <v>343</v>
      </c>
      <c r="M26" s="63">
        <v>39</v>
      </c>
      <c r="T26" s="61"/>
      <c r="U26" s="62" t="s">
        <v>342</v>
      </c>
      <c r="V26" s="63">
        <v>8</v>
      </c>
    </row>
    <row r="27" spans="1:22">
      <c r="A27" s="59" t="s">
        <v>348</v>
      </c>
      <c r="B27" s="64"/>
      <c r="C27" s="64"/>
      <c r="D27" s="60">
        <v>1</v>
      </c>
      <c r="K27" s="61"/>
      <c r="L27" s="62" t="s">
        <v>344</v>
      </c>
      <c r="M27" s="63">
        <v>39</v>
      </c>
      <c r="T27" s="59" t="s">
        <v>56</v>
      </c>
      <c r="U27" s="64"/>
      <c r="V27" s="60">
        <v>12</v>
      </c>
    </row>
    <row r="28" spans="1:22">
      <c r="A28" s="59" t="s">
        <v>506</v>
      </c>
      <c r="B28" s="59" t="s">
        <v>342</v>
      </c>
      <c r="C28" s="59" t="s">
        <v>357</v>
      </c>
      <c r="D28" s="60">
        <v>243</v>
      </c>
      <c r="K28" s="59" t="s">
        <v>342</v>
      </c>
      <c r="L28" s="59" t="s">
        <v>357</v>
      </c>
      <c r="M28" s="60">
        <v>0</v>
      </c>
      <c r="T28" s="59" t="s">
        <v>342</v>
      </c>
      <c r="U28" s="59" t="s">
        <v>393</v>
      </c>
      <c r="V28" s="60">
        <v>1</v>
      </c>
    </row>
    <row r="29" spans="1:22">
      <c r="A29" s="61"/>
      <c r="B29" s="61"/>
      <c r="C29" s="62" t="s">
        <v>358</v>
      </c>
      <c r="D29" s="63">
        <v>14</v>
      </c>
      <c r="K29" s="61"/>
      <c r="L29" s="62" t="s">
        <v>358</v>
      </c>
      <c r="M29" s="63">
        <v>0</v>
      </c>
      <c r="T29" s="61"/>
      <c r="U29" s="62" t="s">
        <v>342</v>
      </c>
      <c r="V29" s="63">
        <v>47</v>
      </c>
    </row>
    <row r="30" spans="1:22">
      <c r="A30" s="61"/>
      <c r="B30" s="61"/>
      <c r="C30" s="62" t="s">
        <v>343</v>
      </c>
      <c r="D30" s="63">
        <v>4</v>
      </c>
      <c r="K30" s="61"/>
      <c r="L30" s="62" t="s">
        <v>343</v>
      </c>
      <c r="M30" s="63">
        <v>40</v>
      </c>
      <c r="T30" s="59" t="s">
        <v>119</v>
      </c>
      <c r="U30" s="64"/>
      <c r="V30" s="60">
        <v>48</v>
      </c>
    </row>
    <row r="31" spans="1:22">
      <c r="A31" s="59" t="s">
        <v>367</v>
      </c>
      <c r="B31" s="64"/>
      <c r="C31" s="64"/>
      <c r="D31" s="60">
        <v>243</v>
      </c>
      <c r="K31" s="61"/>
      <c r="L31" s="62" t="s">
        <v>344</v>
      </c>
      <c r="M31" s="63">
        <v>40</v>
      </c>
      <c r="T31" s="65" t="s">
        <v>120</v>
      </c>
      <c r="U31" s="66"/>
      <c r="V31" s="67">
        <v>122</v>
      </c>
    </row>
    <row r="32" spans="1:22">
      <c r="A32" s="59" t="s">
        <v>368</v>
      </c>
      <c r="B32" s="64"/>
      <c r="C32" s="64"/>
      <c r="D32" s="60">
        <v>14</v>
      </c>
      <c r="K32" s="59" t="s">
        <v>305</v>
      </c>
      <c r="L32" s="64"/>
      <c r="M32" s="60">
        <v>1251</v>
      </c>
      <c r="V32">
        <f>V31-V30-V26-V21-V5</f>
        <v>32</v>
      </c>
    </row>
    <row r="33" spans="1:13">
      <c r="A33" s="59" t="s">
        <v>349</v>
      </c>
      <c r="B33" s="64"/>
      <c r="C33" s="64"/>
      <c r="D33" s="60">
        <v>4</v>
      </c>
      <c r="K33" s="59" t="s">
        <v>306</v>
      </c>
      <c r="L33" s="64"/>
      <c r="M33" s="60">
        <v>114</v>
      </c>
    </row>
    <row r="34" spans="1:13">
      <c r="A34" s="59" t="s">
        <v>462</v>
      </c>
      <c r="B34" s="59" t="s">
        <v>459</v>
      </c>
      <c r="C34" s="59" t="s">
        <v>357</v>
      </c>
      <c r="D34" s="60">
        <v>41</v>
      </c>
      <c r="K34" s="59" t="s">
        <v>355</v>
      </c>
      <c r="L34" s="64"/>
      <c r="M34" s="60">
        <v>122</v>
      </c>
    </row>
    <row r="35" spans="1:13">
      <c r="A35" s="61"/>
      <c r="B35" s="61"/>
      <c r="C35" s="62" t="s">
        <v>358</v>
      </c>
      <c r="D35" s="63">
        <v>2</v>
      </c>
      <c r="K35" s="65" t="s">
        <v>356</v>
      </c>
      <c r="L35" s="66"/>
      <c r="M35" s="67">
        <v>122</v>
      </c>
    </row>
    <row r="36" spans="1:13">
      <c r="A36" s="61"/>
      <c r="B36" s="61"/>
      <c r="C36" s="62" t="s">
        <v>343</v>
      </c>
      <c r="D36" s="63">
        <v>2</v>
      </c>
    </row>
    <row r="37" spans="1:13">
      <c r="A37" s="61"/>
      <c r="B37" s="59" t="s">
        <v>342</v>
      </c>
      <c r="C37" s="59" t="s">
        <v>357</v>
      </c>
      <c r="D37" s="60">
        <v>12</v>
      </c>
    </row>
    <row r="38" spans="1:13">
      <c r="A38" s="61"/>
      <c r="B38" s="61"/>
      <c r="C38" s="62" t="s">
        <v>358</v>
      </c>
      <c r="D38" s="63">
        <v>1</v>
      </c>
    </row>
    <row r="39" spans="1:13">
      <c r="A39" s="61"/>
      <c r="B39" s="61"/>
      <c r="C39" s="62" t="s">
        <v>343</v>
      </c>
      <c r="D39" s="63">
        <v>1</v>
      </c>
    </row>
    <row r="40" spans="1:13">
      <c r="A40" s="59" t="s">
        <v>369</v>
      </c>
      <c r="B40" s="64"/>
      <c r="C40" s="64"/>
      <c r="D40" s="60">
        <v>53</v>
      </c>
    </row>
    <row r="41" spans="1:13">
      <c r="A41" s="59" t="s">
        <v>370</v>
      </c>
      <c r="B41" s="64"/>
      <c r="C41" s="64"/>
      <c r="D41" s="60">
        <v>3</v>
      </c>
    </row>
    <row r="42" spans="1:13">
      <c r="A42" s="59" t="s">
        <v>350</v>
      </c>
      <c r="B42" s="64"/>
      <c r="C42" s="64"/>
      <c r="D42" s="60">
        <v>3</v>
      </c>
    </row>
    <row r="43" spans="1:13">
      <c r="A43" s="59" t="s">
        <v>501</v>
      </c>
      <c r="B43" s="59" t="s">
        <v>498</v>
      </c>
      <c r="C43" s="59" t="s">
        <v>357</v>
      </c>
      <c r="D43" s="60">
        <v>90</v>
      </c>
    </row>
    <row r="44" spans="1:13">
      <c r="A44" s="61"/>
      <c r="B44" s="61"/>
      <c r="C44" s="62" t="s">
        <v>358</v>
      </c>
      <c r="D44" s="63">
        <v>30</v>
      </c>
    </row>
    <row r="45" spans="1:13">
      <c r="A45" s="61"/>
      <c r="B45" s="61"/>
      <c r="C45" s="62" t="s">
        <v>343</v>
      </c>
      <c r="D45" s="63">
        <v>3</v>
      </c>
    </row>
    <row r="46" spans="1:13">
      <c r="A46" s="61"/>
      <c r="B46" s="59" t="s">
        <v>412</v>
      </c>
      <c r="C46" s="59" t="s">
        <v>357</v>
      </c>
      <c r="D46" s="60">
        <v>29</v>
      </c>
    </row>
    <row r="47" spans="1:13">
      <c r="A47" s="61"/>
      <c r="B47" s="61"/>
      <c r="C47" s="62" t="s">
        <v>358</v>
      </c>
      <c r="D47" s="63">
        <v>0</v>
      </c>
    </row>
    <row r="48" spans="1:13">
      <c r="A48" s="61"/>
      <c r="B48" s="61"/>
      <c r="C48" s="62" t="s">
        <v>343</v>
      </c>
      <c r="D48" s="63">
        <v>2</v>
      </c>
    </row>
    <row r="49" spans="1:4">
      <c r="A49" s="61"/>
      <c r="B49" s="59" t="s">
        <v>452</v>
      </c>
      <c r="C49" s="59" t="s">
        <v>357</v>
      </c>
      <c r="D49" s="60">
        <v>46</v>
      </c>
    </row>
    <row r="50" spans="1:4">
      <c r="A50" s="61"/>
      <c r="B50" s="61"/>
      <c r="C50" s="62" t="s">
        <v>358</v>
      </c>
      <c r="D50" s="63">
        <v>0</v>
      </c>
    </row>
    <row r="51" spans="1:4">
      <c r="A51" s="61"/>
      <c r="B51" s="61"/>
      <c r="C51" s="62" t="s">
        <v>343</v>
      </c>
      <c r="D51" s="63">
        <v>3</v>
      </c>
    </row>
    <row r="52" spans="1:4">
      <c r="A52" s="61"/>
      <c r="B52" s="59" t="s">
        <v>342</v>
      </c>
      <c r="C52" s="59" t="s">
        <v>357</v>
      </c>
      <c r="D52" s="60">
        <v>52</v>
      </c>
    </row>
    <row r="53" spans="1:4">
      <c r="A53" s="61"/>
      <c r="B53" s="61"/>
      <c r="C53" s="62" t="s">
        <v>358</v>
      </c>
      <c r="D53" s="63">
        <v>4</v>
      </c>
    </row>
    <row r="54" spans="1:4">
      <c r="A54" s="61"/>
      <c r="B54" s="61"/>
      <c r="C54" s="62" t="s">
        <v>343</v>
      </c>
      <c r="D54" s="63">
        <v>9</v>
      </c>
    </row>
    <row r="55" spans="1:4">
      <c r="A55" s="59" t="s">
        <v>371</v>
      </c>
      <c r="B55" s="64"/>
      <c r="C55" s="64"/>
      <c r="D55" s="60">
        <v>217</v>
      </c>
    </row>
    <row r="56" spans="1:4">
      <c r="A56" s="59" t="s">
        <v>372</v>
      </c>
      <c r="B56" s="64"/>
      <c r="C56" s="64"/>
      <c r="D56" s="60">
        <v>34</v>
      </c>
    </row>
    <row r="57" spans="1:4">
      <c r="A57" s="59" t="s">
        <v>351</v>
      </c>
      <c r="B57" s="64"/>
      <c r="C57" s="64"/>
      <c r="D57" s="60">
        <v>17</v>
      </c>
    </row>
    <row r="58" spans="1:4">
      <c r="A58" s="59" t="s">
        <v>450</v>
      </c>
      <c r="B58" s="59" t="s">
        <v>342</v>
      </c>
      <c r="C58" s="59" t="s">
        <v>357</v>
      </c>
      <c r="D58" s="60">
        <v>30</v>
      </c>
    </row>
    <row r="59" spans="1:4">
      <c r="A59" s="61"/>
      <c r="B59" s="61"/>
      <c r="C59" s="62" t="s">
        <v>358</v>
      </c>
      <c r="D59" s="63">
        <v>5</v>
      </c>
    </row>
    <row r="60" spans="1:4">
      <c r="A60" s="61"/>
      <c r="B60" s="61"/>
      <c r="C60" s="62" t="s">
        <v>343</v>
      </c>
      <c r="D60" s="63">
        <v>1</v>
      </c>
    </row>
    <row r="61" spans="1:4">
      <c r="A61" s="59" t="s">
        <v>373</v>
      </c>
      <c r="B61" s="64"/>
      <c r="C61" s="64"/>
      <c r="D61" s="60">
        <v>30</v>
      </c>
    </row>
    <row r="62" spans="1:4">
      <c r="A62" s="59" t="s">
        <v>374</v>
      </c>
      <c r="B62" s="64"/>
      <c r="C62" s="64"/>
      <c r="D62" s="60">
        <v>5</v>
      </c>
    </row>
    <row r="63" spans="1:4">
      <c r="A63" s="59" t="s">
        <v>352</v>
      </c>
      <c r="B63" s="64"/>
      <c r="C63" s="64"/>
      <c r="D63" s="60">
        <v>1</v>
      </c>
    </row>
    <row r="64" spans="1:4">
      <c r="A64" s="59" t="s">
        <v>434</v>
      </c>
      <c r="B64" s="59" t="s">
        <v>431</v>
      </c>
      <c r="C64" s="59" t="s">
        <v>357</v>
      </c>
      <c r="D64" s="60">
        <v>112</v>
      </c>
    </row>
    <row r="65" spans="1:4">
      <c r="A65" s="61"/>
      <c r="B65" s="61"/>
      <c r="C65" s="62" t="s">
        <v>358</v>
      </c>
      <c r="D65" s="63">
        <v>4</v>
      </c>
    </row>
    <row r="66" spans="1:4">
      <c r="A66" s="61"/>
      <c r="B66" s="61"/>
      <c r="C66" s="62" t="s">
        <v>343</v>
      </c>
      <c r="D66" s="63">
        <v>4</v>
      </c>
    </row>
    <row r="67" spans="1:4">
      <c r="A67" s="61"/>
      <c r="B67" s="59" t="s">
        <v>342</v>
      </c>
      <c r="C67" s="59" t="s">
        <v>357</v>
      </c>
      <c r="D67" s="60">
        <v>102</v>
      </c>
    </row>
    <row r="68" spans="1:4">
      <c r="A68" s="61"/>
      <c r="B68" s="61"/>
      <c r="C68" s="62" t="s">
        <v>358</v>
      </c>
      <c r="D68" s="63">
        <v>8</v>
      </c>
    </row>
    <row r="69" spans="1:4">
      <c r="A69" s="61"/>
      <c r="B69" s="61"/>
      <c r="C69" s="62" t="s">
        <v>343</v>
      </c>
      <c r="D69" s="63">
        <v>8</v>
      </c>
    </row>
    <row r="70" spans="1:4">
      <c r="A70" s="59" t="s">
        <v>375</v>
      </c>
      <c r="B70" s="64"/>
      <c r="C70" s="64"/>
      <c r="D70" s="60">
        <v>214</v>
      </c>
    </row>
    <row r="71" spans="1:4">
      <c r="A71" s="59" t="s">
        <v>302</v>
      </c>
      <c r="B71" s="64"/>
      <c r="C71" s="64"/>
      <c r="D71" s="60">
        <v>12</v>
      </c>
    </row>
    <row r="72" spans="1:4">
      <c r="A72" s="59" t="s">
        <v>353</v>
      </c>
      <c r="B72" s="64"/>
      <c r="C72" s="64"/>
      <c r="D72" s="60">
        <v>12</v>
      </c>
    </row>
    <row r="73" spans="1:4">
      <c r="A73" s="59" t="s">
        <v>342</v>
      </c>
      <c r="B73" s="59" t="s">
        <v>393</v>
      </c>
      <c r="C73" s="59" t="s">
        <v>357</v>
      </c>
      <c r="D73" s="60">
        <v>6</v>
      </c>
    </row>
    <row r="74" spans="1:4">
      <c r="A74" s="61"/>
      <c r="B74" s="61"/>
      <c r="C74" s="62" t="s">
        <v>358</v>
      </c>
      <c r="D74" s="63">
        <v>0</v>
      </c>
    </row>
    <row r="75" spans="1:4">
      <c r="A75" s="61"/>
      <c r="B75" s="61"/>
      <c r="C75" s="62" t="s">
        <v>343</v>
      </c>
      <c r="D75" s="63">
        <v>1</v>
      </c>
    </row>
    <row r="76" spans="1:4">
      <c r="A76" s="61"/>
      <c r="B76" s="59" t="s">
        <v>342</v>
      </c>
      <c r="C76" s="59" t="s">
        <v>357</v>
      </c>
      <c r="D76" s="60">
        <v>153</v>
      </c>
    </row>
    <row r="77" spans="1:4">
      <c r="A77" s="61"/>
      <c r="B77" s="61"/>
      <c r="C77" s="62" t="s">
        <v>358</v>
      </c>
      <c r="D77" s="63">
        <v>29</v>
      </c>
    </row>
    <row r="78" spans="1:4">
      <c r="A78" s="61"/>
      <c r="B78" s="61"/>
      <c r="C78" s="62" t="s">
        <v>343</v>
      </c>
      <c r="D78" s="63">
        <v>47</v>
      </c>
    </row>
    <row r="79" spans="1:4">
      <c r="A79" s="59" t="s">
        <v>303</v>
      </c>
      <c r="B79" s="64"/>
      <c r="C79" s="64"/>
      <c r="D79" s="60">
        <v>159</v>
      </c>
    </row>
    <row r="80" spans="1:4">
      <c r="A80" s="59" t="s">
        <v>304</v>
      </c>
      <c r="B80" s="64"/>
      <c r="C80" s="64"/>
      <c r="D80" s="60">
        <v>29</v>
      </c>
    </row>
    <row r="81" spans="1:4">
      <c r="A81" s="59" t="s">
        <v>354</v>
      </c>
      <c r="B81" s="64"/>
      <c r="C81" s="64"/>
      <c r="D81" s="60">
        <v>48</v>
      </c>
    </row>
    <row r="82" spans="1:4">
      <c r="A82" s="59" t="s">
        <v>305</v>
      </c>
      <c r="B82" s="64"/>
      <c r="C82" s="64"/>
      <c r="D82" s="60">
        <v>1251</v>
      </c>
    </row>
    <row r="83" spans="1:4">
      <c r="A83" s="59" t="s">
        <v>306</v>
      </c>
      <c r="B83" s="64"/>
      <c r="C83" s="64"/>
      <c r="D83" s="60">
        <v>114</v>
      </c>
    </row>
    <row r="84" spans="1:4">
      <c r="A84" s="65" t="s">
        <v>355</v>
      </c>
      <c r="B84" s="66"/>
      <c r="C84" s="66"/>
      <c r="D84" s="67">
        <v>122</v>
      </c>
    </row>
  </sheetData>
  <sheetCalcPr fullCalcOnLoad="1"/>
  <phoneticPr fontId="5" type="noConversion"/>
  <pageMargins left="0.75" right="0.75" top="1" bottom="1" header="0.5" footer="0.5"/>
  <pageSetup orientation="portrait" horizontalDpi="4294967292" verticalDpi="4294967292"/>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Report</vt:lpstr>
      <vt:lpstr>FB page - Data</vt:lpstr>
      <vt:lpstr>FB posts - DATA</vt:lpstr>
      <vt:lpstr>FB Posts - aggregate</vt:lpstr>
      <vt:lpstr>eNews open - DATA</vt:lpstr>
      <vt:lpstr>eNews click-DATA</vt:lpstr>
      <vt:lpstr>eNews - aggregate</vt:lpstr>
    </vt:vector>
  </TitlesOfParts>
  <Company>United Way Capital Area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2012-12-04T17:24:50Z</dcterms:created>
  <dcterms:modified xsi:type="dcterms:W3CDTF">2012-12-21T22:44:22Z</dcterms:modified>
</cp:coreProperties>
</file>